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O34" i="9"/>
  <c r="BW34" i="9"/>
  <c r="BW35" i="9" s="1"/>
  <c r="BW36" i="9" s="1"/>
  <c r="BW37" i="9" s="1"/>
  <c r="BW38" i="9" s="1"/>
  <c r="BW39" i="9" s="1"/>
  <c r="BW40"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<sst xmlns="http://schemas.openxmlformats.org/spreadsheetml/2006/main" count="1036" uniqueCount="569">
  <si>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</si>
  <si>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</si>
  <si>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</si>
  <si>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</si>
  <si>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</si>
  <si>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</si>
  <si>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</si>
  <si>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</si>
  <si>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</si>
  <si>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</si>
  <si>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</si>
  <si>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</si>
  <si>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</si>
  <si>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</si>
  <si>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</si>
  <si>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</si>
  <si>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</si>
  <si>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</si>
  <si>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</si>
  <si>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</si>
  <si>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</si>
  <si>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</si>
  <si>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</si>
  <si>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</si>
  <si>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</si>
  <si>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</si>
  <si>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</si>
  <si>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</si>
  <si>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</si>
  <si>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</si>
  <si>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</si>
  <si>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</si>
  <si>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</si>
  <si>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</si>
  <si>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</si>
  <si>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</si>
  <si>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</si>
  <si>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</si>
  <si>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</si>
  <si>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</si>
  <si>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</si>
  <si>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</si>
  <si>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</si>
  <si>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</si>
  <si>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</si>
  <si>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</si>
  <si>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</si>
  <si>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</si>
  <si>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</si>
  <si>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</si>
  <si>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</si>
  <si>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</si>
  <si>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</si>
  <si>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</si>
  <si>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</si>
  <si>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</si>
  <si>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</si>
  <si>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</si>
  <si>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</si>
  <si>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</si>
  <si>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</si>
  <si>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</si>
  <si>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</si>
  <si>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</si>
  <si>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</si>
  <si>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</si>
  <si>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</si>
  <si>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</si>
  <si>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</si>
  <si>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</si>
  <si>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</si>
  <si>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</si>
  <si>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</si>
  <si>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</si>
  <si>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</si>
  <si>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</si>
  <si>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</si>
  <si>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</si>
  <si>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</si>
  <si>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</si>
  <si>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</si>
  <si>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</si>
  <si>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蓮田市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</si>
  <si>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</si>
  <si>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</si>
  <si>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</si>
  <si>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</si>
  <si>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</si>
  <si>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</si>
  <si>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</si>
  <si>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</si>
  <si>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</si>
  <si>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</si>
  <si>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</si>
  <si>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</si>
  <si>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</si>
  <si>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</si>
  <si>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</si>
  <si>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</si>
  <si>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</si>
  <si>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</si>
  <si>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</si>
  <si>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</si>
  <si>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</si>
  <si>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</si>
  <si>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</si>
  <si>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</si>
  <si>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</si>
  <si>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</si>
  <si>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</si>
  <si>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</si>
  <si>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</si>
  <si>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</si>
  <si>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</si>
  <si>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</si>
  <si>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</si>
  <si>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</si>
  <si>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</si>
  <si>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</si>
  <si>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</si>
  <si>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</si>
  <si>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</si>
  <si>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</si>
  <si>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</si>
  <si>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</si>
  <si>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</si>
  <si>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</si>
  <si>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</si>
  <si>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</si>
  <si>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</si>
  <si>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</si>
  <si>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</si>
  <si>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</si>
  <si>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</si>
  <si>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</si>
  <si>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</si>
  <si>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</si>
  <si>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</si>
  <si>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</si>
  <si>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</si>
  <si>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</si>
  <si>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</si>
  <si>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</si>
  <si>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</si>
  <si>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</si>
  <si>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</si>
  <si>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</si>
  <si>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</si>
  <si>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</si>
  <si>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</si>
  <si>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</si>
  <si>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</si>
  <si>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</si>
  <si>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</si>
  <si>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</si>
  <si>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</si>
  <si>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</si>
  <si>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</si>
  <si>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</si>
  <si>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</si>
  <si>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</si>
  <si>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</si>
  <si>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</si>
  <si>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</si>
  <si>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</si>
  <si>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</si>
  <si>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</si>
  <si>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</si>
  <si>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</si>
  <si>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</si>
  <si>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</si>
  <si>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</si>
  <si>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</si>
  <si>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</si>
  <si>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</si>
  <si>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</si>
  <si>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</si>
  <si>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</si>
  <si>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</si>
  <si>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</si>
  <si>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</si>
  <si>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</si>
  <si>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</si>
  <si>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</si>
  <si>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</si>
  <si>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</si>
  <si>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</si>
  <si>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</si>
  <si>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</si>
  <si>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</si>
  <si>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</si>
  <si>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</si>
  <si>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</si>
  <si>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</si>
  <si>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埼玉県蓮田市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</si>
  <si>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</si>
  <si>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</si>
  <si>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</si>
  <si>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</si>
  <si>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</si>
  <si>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</si>
  <si>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</si>
  <si>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</si>
  <si>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</si>
  <si>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</si>
  <si>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</si>
  <si>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</si>
  <si>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</si>
  <si>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</si>
  <si>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</si>
  <si>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</si>
  <si>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</si>
  <si>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</si>
  <si>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</si>
  <si>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</si>
  <si>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</si>
  <si>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</si>
  <si>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</si>
  <si>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</si>
  <si>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</si>
  <si>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</si>
  <si>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</si>
  <si>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</si>
  <si>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</si>
  <si>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</si>
  <si>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</si>
  <si>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</si>
  <si>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</si>
  <si>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</si>
  <si>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</si>
  <si>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</si>
  <si>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</si>
  <si>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</si>
  <si>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</si>
  <si>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</si>
  <si>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</si>
  <si>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</si>
  <si>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</si>
  <si>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</si>
  <si>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</si>
  <si>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</si>
  <si>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</si>
  <si>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</si>
  <si>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</si>
  <si>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</si>
  <si>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</si>
  <si>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</si>
  <si>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</si>
  <si>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</si>
  <si>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</si>
  <si>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</si>
  <si>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</si>
  <si>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</si>
  <si>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</si>
  <si>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</si>
  <si>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</si>
  <si>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</si>
  <si>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</si>
  <si>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</si>
  <si>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</si>
  <si>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</si>
  <si>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</si>
  <si>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</si>
  <si>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</si>
  <si>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</si>
  <si>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</si>
  <si>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</si>
  <si>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</si>
  <si>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</si>
  <si>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</si>
  <si>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</si>
  <si>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</si>
  <si>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</si>
  <si>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</si>
  <si>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</si>
  <si>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</si>
  <si>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</si>
  <si>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</si>
  <si>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</si>
  <si>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</si>
  <si>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</si>
  <si>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</si>
  <si>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</si>
  <si>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</si>
  <si>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</si>
  <si>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</si>
  <si>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</si>
  <si>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</si>
  <si>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</si>
  <si>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</si>
  <si>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</si>
  <si>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</si>
  <si>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</si>
  <si>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</si>
  <si>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</si>
  <si>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</si>
  <si>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</si>
  <si>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</si>
  <si>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</si>
  <si>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</si>
  <si>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</si>
  <si>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</si>
  <si>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</si>
  <si>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</si>
  <si>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</si>
  <si>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</si>
  <si>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</si>
  <si>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</si>
  <si>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</si>
  <si>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</si>
  <si>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</si>
  <si>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</si>
  <si>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</si>
  <si>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</si>
  <si>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</si>
  <si>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</si>
  <si>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</si>
  <si>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</si>
  <si>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</si>
  <si>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</si>
  <si>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</si>
  <si>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</si>
  <si>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</si>
  <si>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</si>
  <si>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</si>
  <si>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</si>
  <si>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</si>
  <si>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</si>
  <si>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</si>
  <si>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</si>
  <si>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</si>
  <si>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</si>
  <si>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</si>
  <si>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</si>
  <si>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</si>
  <si>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</si>
  <si>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</si>
  <si>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</si>
  <si>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</si>
  <si>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</si>
  <si>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</si>
  <si>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</si>
  <si>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埼玉県蓮田市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</si>
  <si>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</si>
  <si>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</si>
  <si>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</si>
  <si>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</si>
  <si>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</si>
  <si>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</si>
  <si>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</si>
  <si>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</si>
  <si>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</si>
  <si>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</si>
  <si>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</si>
  <si>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</si>
  <si>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</si>
  <si>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</si>
  <si>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</si>
  <si>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</si>
  <si>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</si>
  <si>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</si>
  <si>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</si>
  <si>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</si>
  <si>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蓮田都市計画事業馬込下蓮田土地区画整理事業特別会計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</si>
  <si>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</si>
  <si>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</si>
  <si>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</si>
  <si>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</si>
  <si>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</si>
  <si>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</si>
  <si>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</si>
  <si>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</si>
  <si>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</si>
  <si>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</si>
  <si>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</si>
  <si>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</si>
  <si>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</si>
  <si>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</si>
  <si>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</si>
  <si>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</si>
  <si>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</si>
  <si>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</si>
  <si>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</si>
  <si>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</si>
  <si>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</si>
  <si>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</si>
  <si>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蓮田都市計画事業黒浜土地区画整理事業特別会計</t>
    <phoneticPr fontId="5"/>
  </si>
  <si>
    <t>蓮田都市計画事業蓮田駅西口第一種市街地再開発事業特別会計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</si>
  <si>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</si>
  <si>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</si>
  <si>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</si>
  <si>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</si>
  <si>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</si>
  <si>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</si>
  <si>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</si>
  <si>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</si>
  <si>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</si>
  <si>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</si>
  <si>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</si>
  <si>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</si>
  <si>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</si>
  <si>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</si>
  <si>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</si>
  <si>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</si>
  <si>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</si>
  <si>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</si>
  <si>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</si>
  <si>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</si>
  <si>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</si>
  <si>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</si>
  <si>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</si>
  <si>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</si>
  <si>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</si>
  <si>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</si>
  <si>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</si>
  <si>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</si>
  <si>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</si>
  <si>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</si>
  <si>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</si>
  <si>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</si>
  <si>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</si>
  <si>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</si>
  <si>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</si>
  <si>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</si>
  <si>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</si>
  <si>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</si>
  <si>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</si>
  <si>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</si>
  <si>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</si>
  <si>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</si>
  <si>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</si>
  <si>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</si>
  <si>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</si>
  <si>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</si>
  <si>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</si>
  <si>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</si>
  <si>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</si>
  <si>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</si>
  <si>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</si>
  <si>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</si>
  <si>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</si>
  <si>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</si>
  <si>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</si>
  <si>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</si>
  <si>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</si>
  <si>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</si>
  <si>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</si>
  <si>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</si>
  <si>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</si>
  <si>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</si>
  <si>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</si>
  <si>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蓮田都市計画事業蓮田駅西口第一種市街地再開発事業特別会計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</si>
  <si>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</si>
  <si>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</si>
  <si>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</si>
  <si>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</si>
  <si>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</si>
  <si>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</si>
  <si>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</si>
  <si>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</si>
  <si>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</si>
  <si>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</si>
  <si>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</si>
  <si>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</si>
  <si>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</si>
  <si>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</si>
  <si>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</si>
  <si>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</si>
  <si>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</si>
  <si>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</si>
  <si>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</si>
  <si>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</si>
  <si>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</si>
  <si>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</si>
  <si>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</si>
  <si>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</si>
  <si>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</si>
  <si>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</si>
  <si>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</si>
  <si>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</si>
  <si>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</si>
  <si>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</si>
  <si>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</si>
  <si>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</si>
  <si>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</si>
  <si>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</si>
  <si>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</si>
  <si>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</si>
  <si>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</si>
  <si>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</si>
  <si>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</si>
  <si>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</si>
  <si>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</si>
  <si>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</si>
  <si>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</si>
  <si>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</si>
  <si>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</si>
  <si>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</si>
  <si>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</si>
  <si>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</si>
  <si>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</si>
  <si>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</si>
  <si>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</si>
  <si>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</si>
  <si>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</si>
  <si>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</si>
  <si>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</si>
  <si>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</si>
  <si>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</si>
  <si>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</si>
  <si>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</si>
  <si>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</si>
  <si>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</si>
  <si>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</si>
  <si>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</si>
  <si>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</si>
  <si>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</si>
  <si>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</si>
  <si>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</si>
  <si>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</si>
  <si>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</si>
  <si>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</si>
  <si>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</si>
  <si>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</si>
  <si>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</si>
  <si>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</si>
  <si>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</si>
  <si>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</si>
  <si>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</si>
  <si>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</si>
  <si>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</si>
  <si>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</si>
  <si>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</si>
  <si>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</si>
  <si>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</si>
  <si>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</si>
  <si>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0.34</t>
  </si>
  <si>
    <t>▲ 0.74</t>
  </si>
  <si>
    <t>水道事業会計</t>
  </si>
  <si>
    <t>一般会計</t>
  </si>
  <si>
    <t>国民健康保険特別会計</t>
  </si>
  <si>
    <t>介護保険特別会計</t>
  </si>
  <si>
    <t>蓮田都市計画事業黒浜土地区画整理事業特別会計</t>
  </si>
  <si>
    <t>下水道事業特別会計</t>
  </si>
  <si>
    <t>蓮田都市計画事業馬込下蓮田土地区画整理事業特別会計</t>
  </si>
  <si>
    <t>蓮田都市計画事業蓮田駅西口第一種市街地再開発事業特別会計</t>
  </si>
  <si>
    <t>その他会計（赤字）</t>
  </si>
  <si>
    <t>その他会計（黒字）</t>
  </si>
  <si>
    <t>蓮田白岡衛生組合</t>
    <rPh sb="0" eb="2">
      <t>ハスダ</t>
    </rPh>
    <rPh sb="2" eb="4">
      <t>シラオカ</t>
    </rPh>
    <rPh sb="4" eb="6">
      <t>エイセイ</t>
    </rPh>
    <rPh sb="6" eb="8">
      <t>クミアイ</t>
    </rPh>
    <phoneticPr fontId="2"/>
  </si>
  <si>
    <t>埼葛斎場組合</t>
    <rPh sb="0" eb="2">
      <t>サイカツ</t>
    </rPh>
    <rPh sb="2" eb="4">
      <t>サイジョウ</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</si>
  <si>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</si>
  <si>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</si>
  <si>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</si>
  <si>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</si>
  <si>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</si>
  <si>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</si>
  <si>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蓮田市土地開発公社</t>
    <rPh sb="0" eb="3">
      <t>ハスダシ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</si>
  <si>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</si>
  <si>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</si>
  <si>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</si>
  <si>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</si>
  <si>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</si>
  <si>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</si>
  <si>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</si>
  <si>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</si>
  <si>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</si>
  <si>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全ての年度において、将来負担比率と実質公債費比率それぞれ類似団体平均を下回っている。
実質公債費比率については減少し続けており、これは平成２４年度以前の単年度の比率が高い水準となっていたため、過去３年の平均で算出する実質公債費比率は、近年減少傾向にある。
将来負担比率については平成２６年度までは減少していたが、平成２７年度で増加した。これは蓮田市総合文化会館の建設に伴い、地方債を借入したことや、公共施設等整備基金の取り崩しを行ったことが、増加の要因のひとつとなった。</t>
    <rPh sb="0" eb="1">
      <t>スベ</t>
    </rPh>
    <rPh sb="3" eb="5">
      <t>ネンド</t>
    </rPh>
    <rPh sb="10" eb="12">
      <t>ショウライ</t>
    </rPh>
    <rPh sb="12" eb="14">
      <t>フタン</t>
    </rPh>
    <rPh sb="14" eb="16">
      <t>ヒリツ</t>
    </rPh>
    <rPh sb="17" eb="19">
      <t>ジッシツ</t>
    </rPh>
    <rPh sb="19" eb="21">
      <t>コウサイ</t>
    </rPh>
    <rPh sb="21" eb="22">
      <t>ヒ</t>
    </rPh>
    <rPh sb="22" eb="24">
      <t>ヒリツ</t>
    </rPh>
    <rPh sb="28" eb="30">
      <t>ルイジ</t>
    </rPh>
    <rPh sb="30" eb="32">
      <t>ダンタイ</t>
    </rPh>
    <rPh sb="32" eb="34">
      <t>ヘイキン</t>
    </rPh>
    <rPh sb="35" eb="37">
      <t>シタマワ</t>
    </rPh>
    <rPh sb="43" eb="45">
      <t>ジッシツ</t>
    </rPh>
    <rPh sb="45" eb="48">
      <t>コウサイヒ</t>
    </rPh>
    <rPh sb="48" eb="50">
      <t>ヒリツ</t>
    </rPh>
    <rPh sb="55" eb="57">
      <t>ゲンショウ</t>
    </rPh>
    <rPh sb="58" eb="59">
      <t>ツヅ</t>
    </rPh>
    <rPh sb="67" eb="69">
      <t>ヘイセイ</t>
    </rPh>
    <rPh sb="71" eb="73">
      <t>ネンド</t>
    </rPh>
    <rPh sb="73" eb="75">
      <t>イゼン</t>
    </rPh>
    <rPh sb="76" eb="79">
      <t>タンネンド</t>
    </rPh>
    <rPh sb="80" eb="82">
      <t>ヒリツ</t>
    </rPh>
    <rPh sb="83" eb="84">
      <t>タカ</t>
    </rPh>
    <rPh sb="85" eb="87">
      <t>スイジュン</t>
    </rPh>
    <rPh sb="96" eb="98">
      <t>カコ</t>
    </rPh>
    <rPh sb="99" eb="100">
      <t>ネン</t>
    </rPh>
    <rPh sb="101" eb="103">
      <t>ヘイキン</t>
    </rPh>
    <rPh sb="104" eb="106">
      <t>サンシュツ</t>
    </rPh>
    <rPh sb="108" eb="110">
      <t>ジッシツ</t>
    </rPh>
    <rPh sb="110" eb="113">
      <t>コウサイヒ</t>
    </rPh>
    <rPh sb="113" eb="115">
      <t>ヒリツ</t>
    </rPh>
    <rPh sb="117" eb="119">
      <t>キンネン</t>
    </rPh>
    <rPh sb="119" eb="121">
      <t>ゲンショウ</t>
    </rPh>
    <rPh sb="121" eb="123">
      <t>ケイコウ</t>
    </rPh>
    <rPh sb="128" eb="130">
      <t>ショウライ</t>
    </rPh>
    <rPh sb="130" eb="132">
      <t>フタン</t>
    </rPh>
    <rPh sb="132" eb="134">
      <t>ヒリツ</t>
    </rPh>
    <rPh sb="139" eb="141">
      <t>ヘイセイ</t>
    </rPh>
    <rPh sb="143" eb="145">
      <t>ネンド</t>
    </rPh>
    <rPh sb="148" eb="150">
      <t>ゲンショウ</t>
    </rPh>
    <rPh sb="156" eb="158">
      <t>ヘイセイ</t>
    </rPh>
    <rPh sb="160" eb="162">
      <t>ネンド</t>
    </rPh>
    <rPh sb="163" eb="165">
      <t>ゾウカ</t>
    </rPh>
    <rPh sb="171" eb="174">
      <t>ハスダシ</t>
    </rPh>
    <rPh sb="174" eb="176">
      <t>ソウゴウ</t>
    </rPh>
    <rPh sb="176" eb="178">
      <t>ブンカ</t>
    </rPh>
    <rPh sb="178" eb="180">
      <t>カイカン</t>
    </rPh>
    <rPh sb="181" eb="183">
      <t>ケンセツ</t>
    </rPh>
    <rPh sb="184" eb="185">
      <t>トモナ</t>
    </rPh>
    <rPh sb="187" eb="190">
      <t>チホウサイ</t>
    </rPh>
    <rPh sb="191" eb="193">
      <t>カリイレ</t>
    </rPh>
    <rPh sb="199" eb="201">
      <t>コウキョウ</t>
    </rPh>
    <rPh sb="201" eb="203">
      <t>シセツ</t>
    </rPh>
    <rPh sb="203" eb="204">
      <t>トウ</t>
    </rPh>
    <rPh sb="204" eb="206">
      <t>セイビ</t>
    </rPh>
    <rPh sb="206" eb="208">
      <t>キキン</t>
    </rPh>
    <rPh sb="209" eb="210">
      <t>ト</t>
    </rPh>
    <rPh sb="211" eb="212">
      <t>クズ</t>
    </rPh>
    <rPh sb="214" eb="215">
      <t>オコナ</t>
    </rPh>
    <rPh sb="221" eb="223">
      <t>ゾウカ</t>
    </rPh>
    <rPh sb="224" eb="226">
      <t>ヨウイン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</si>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</sst>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30503</c:v>
                </c:pt>
                <c:pt idx="1">
                  <c:v>22503</c:v>
                </c:pt>
                <c:pt idx="2">
                  <c:v>35756</c:v>
                </c:pt>
                <c:pt idx="3">
                  <c:v>42234</c:v>
                </c:pt>
                <c:pt idx="4">
                  <c:v>64885</c:v>
                </c:pt>
              </c:numCache>
            </c:numRef>
          </c:val>
          <c:smooth val="0"/>
        </c:ser>
        <c:dLbls>
          <c:showLegendKey val="0"/>
          <c:showVal val="0"/>
          <c:showCatName val="0"/>
          <c:showSerName val="0"/>
          <c:showPercent val="0"/>
          <c:showBubbleSize val="0"/>
        </c:dLbls>
        <c:marker val="1"/>
        <c:smooth val="0"/>
        <c:axId val="98580736"/>
        <c:axId val="98595200"/>
      </c:lineChart>
      <c:catAx>
        <c:axId val="98580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95200"/>
        <c:crosses val="autoZero"/>
        <c:auto val="1"/>
        <c:lblAlgn val="ctr"/>
        <c:lblOffset val="100"/>
        <c:tickLblSkip val="1"/>
        <c:tickMarkSkip val="1"/>
        <c:noMultiLvlLbl val="0"/>
      </c:catAx>
      <c:valAx>
        <c:axId val="985952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80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4.18</c:v>
                </c:pt>
                <c:pt idx="1">
                  <c:v>6.26</c:v>
                </c:pt>
                <c:pt idx="2">
                  <c:v>5.99</c:v>
                </c:pt>
                <c:pt idx="3">
                  <c:v>5.71</c:v>
                </c:pt>
                <c:pt idx="4">
                  <c:v>5.85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13.03</c:v>
                </c:pt>
                <c:pt idx="1">
                  <c:v>11.72</c:v>
                </c:pt>
                <c:pt idx="2">
                  <c:v>12.5</c:v>
                </c:pt>
                <c:pt idx="3">
                  <c:v>12.56</c:v>
                </c:pt>
                <c:pt idx="4">
                  <c:v>11.43</c:v>
                </c:pt>
              </c:numCache>
            </c:numRef>
          </c:val>
        </c:ser>
        <c:dLbls>
          <c:showLegendKey val="0"/>
          <c:showVal val="0"/>
          <c:showCatName val="0"/>
          <c:showSerName val="0"/>
          <c:showPercent val="0"/>
          <c:showBubbleSize val="0"/>
        </c:dLbls>
        <c:gapWidth val="250"/>
        <c:overlap val="100"/>
        <c:axId val="100145408"/>
        <c:axId val="10680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2.31</c:v>
                </c:pt>
                <c:pt idx="1">
                  <c:v>0.73</c:v>
                </c:pt>
                <c:pt idx="2">
                  <c:v>2.25</c:v>
                </c:pt>
                <c:pt idx="3">
                  <c:v>-0.34</c:v>
                </c:pt>
                <c:pt idx="4">
                  <c:v>-0.74</c:v>
                </c:pt>
              </c:numCache>
            </c:numRef>
          </c:val>
          <c:smooth val="0"/>
        </c:ser>
        <c:dLbls>
          <c:showLegendKey val="0"/>
          <c:showVal val="0"/>
          <c:showCatName val="0"/>
          <c:showSerName val="0"/>
          <c:showPercent val="0"/>
          <c:showBubbleSize val="0"/>
        </c:dLbls>
        <c:marker val="1"/>
        <c:smooth val="0"/>
        <c:axId val="100145408"/>
        <c:axId val="106803584"/>
      </c:lineChart>
      <c:catAx>
        <c:axId val="1001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803584"/>
        <c:crosses val="autoZero"/>
        <c:auto val="1"/>
        <c:lblAlgn val="ctr"/>
        <c:lblOffset val="100"/>
        <c:tickLblSkip val="1"/>
        <c:tickMarkSkip val="1"/>
        <c:noMultiLvlLbl val="0"/>
      </c:catAx>
      <c:valAx>
        <c:axId val="10680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4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0.11</c:v>
                </c:pt>
                <c:pt idx="4">
                  <c:v>#N/A</c:v>
                </c:pt>
                <c:pt idx="5">
                  <c:v>0.1</c:v>
                </c:pt>
                <c:pt idx="6">
                  <c:v>#N/A</c:v>
                </c:pt>
                <c:pt idx="7">
                  <c:v>0.08</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蓮田都市計画事業蓮田駅西口第一種市街地再開発事業特別会計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0.01</c:v>
                </c:pt>
                <c:pt idx="4">
                  <c:v>#N/A</c:v>
                </c:pt>
                <c:pt idx="5">
                  <c:v>0.01</c:v>
                </c:pt>
                <c:pt idx="6">
                  <c:v>#N/A</c:v>
                </c:pt>
                <c:pt idx="7">
                  <c:v>0.05</c:v>
                </c:pt>
                <c:pt idx="8">
                  <c:v>#N/A</c:v>
                </c:pt>
                <c:pt idx="9">
                  <c:v>0.14000000000000001</c:v>
                </c:pt>
              </c:numCache>
            </c:numRef>
          </c:val>
        </c:ser>
        <c:ser>
          <c:idx val="3"/>
          <c:order val="3"/>
          <c:tx>
            <c:strRef>
              <c:f>データシート!$A$30</c:f>
              <c:strCache>
                <c:ptCount val="1"/>
                <c:pt idx="0">
                  <c:v>蓮田都市計画事業馬込下蓮田土地区画整理事業特別会計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0.21</c:v>
                </c:pt>
                <c:pt idx="4">
                  <c:v>#N/A</c:v>
                </c:pt>
                <c:pt idx="5">
                  <c:v>0.24</c:v>
                </c:pt>
                <c:pt idx="6">
                  <c:v>#N/A</c:v>
                </c:pt>
                <c:pt idx="7">
                  <c:v>0.27</c:v>
                </c:pt>
                <c:pt idx="8">
                  <c:v>#N/A</c:v>
                </c:pt>
                <c:pt idx="9">
                  <c:v>0.31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0.52</c:v>
                </c:pt>
                <c:pt idx="2">
                  <c:v>#N/A</c:v>
                </c:pt>
                <c:pt idx="3">
                  <c:v>0.56999999999999995</c:v>
                </c:pt>
                <c:pt idx="4">
                  <c:v>#N/A</c:v>
                </c:pt>
                <c:pt idx="5">
                  <c:v>0.56999999999999995</c:v>
                </c:pt>
                <c:pt idx="6">
                  <c:v>#N/A</c:v>
                </c:pt>
                <c:pt idx="7">
                  <c:v>0.62</c:v>
                </c:pt>
                <c:pt idx="8">
                  <c:v>#N/A</c:v>
                </c:pt>
                <c:pt idx="9">
                  <c:v>0.35</c:v>
                </c:pt>
              </c:numCache>
            </c:numRef>
          </c:val>
        </c:ser>
        <c:ser>
          <c:idx val="5"/>
          <c:order val="5"/>
          <c:tx>
            <c:strRef>
              <c:f>データシート!$A$32</c:f>
              <c:strCache>
                <c:ptCount val="1"/>
                <c:pt idx="0">
                  <c:v>蓮田都市計画事業黒浜土地区画整理事業特別会計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1.37</c:v>
                </c:pt>
                <c:pt idx="2">
                  <c:v>#N/A</c:v>
                </c:pt>
                <c:pt idx="3">
                  <c:v>1.24</c:v>
                </c:pt>
                <c:pt idx="4">
                  <c:v>#N/A</c:v>
                </c:pt>
                <c:pt idx="5">
                  <c:v>0.62</c:v>
                </c:pt>
                <c:pt idx="6">
                  <c:v>#N/A</c:v>
                </c:pt>
                <c:pt idx="7">
                  <c:v>1.17</c:v>
                </c:pt>
                <c:pt idx="8">
                  <c:v>#N/A</c:v>
                </c:pt>
                <c:pt idx="9">
                  <c:v>1.1599999999999999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c:v>
                </c:pt>
                <c:pt idx="2">
                  <c:v>#N/A</c:v>
                </c:pt>
                <c:pt idx="3">
                  <c:v>0.87</c:v>
                </c:pt>
                <c:pt idx="4">
                  <c:v>#N/A</c:v>
                </c:pt>
                <c:pt idx="5">
                  <c:v>0.81</c:v>
                </c:pt>
                <c:pt idx="6">
                  <c:v>#N/A</c:v>
                </c:pt>
                <c:pt idx="7">
                  <c:v>0.66</c:v>
                </c:pt>
                <c:pt idx="8">
                  <c:v>#N/A</c:v>
                </c:pt>
                <c:pt idx="9">
                  <c:v>1.22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3.18</c:v>
                </c:pt>
                <c:pt idx="2">
                  <c:v>#N/A</c:v>
                </c:pt>
                <c:pt idx="3">
                  <c:v>4.63</c:v>
                </c:pt>
                <c:pt idx="4">
                  <c:v>#N/A</c:v>
                </c:pt>
                <c:pt idx="5">
                  <c:v>4.9800000000000004</c:v>
                </c:pt>
                <c:pt idx="6">
                  <c:v>#N/A</c:v>
                </c:pt>
                <c:pt idx="7">
                  <c:v>4.9800000000000004</c:v>
                </c:pt>
                <c:pt idx="8">
                  <c:v>#N/A</c:v>
                </c:pt>
                <c:pt idx="9">
                  <c:v>3.86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4.2699999999999996</c:v>
                </c:pt>
                <c:pt idx="2">
                  <c:v>#N/A</c:v>
                </c:pt>
                <c:pt idx="3">
                  <c:v>4.99</c:v>
                </c:pt>
                <c:pt idx="4">
                  <c:v>#N/A</c:v>
                </c:pt>
                <c:pt idx="5">
                  <c:v>6</c:v>
                </c:pt>
                <c:pt idx="6">
                  <c:v>#N/A</c:v>
                </c:pt>
                <c:pt idx="7">
                  <c:v>5.57</c:v>
                </c:pt>
                <c:pt idx="8">
                  <c:v>#N/A</c:v>
                </c:pt>
                <c:pt idx="9">
                  <c:v>5.68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10.59</c:v>
                </c:pt>
                <c:pt idx="2">
                  <c:v>#N/A</c:v>
                </c:pt>
                <c:pt idx="3">
                  <c:v>10.61</c:v>
                </c:pt>
                <c:pt idx="4">
                  <c:v>#N/A</c:v>
                </c:pt>
                <c:pt idx="5">
                  <c:v>11.07</c:v>
                </c:pt>
                <c:pt idx="6">
                  <c:v>#N/A</c:v>
                </c:pt>
                <c:pt idx="7">
                  <c:v>11.72</c:v>
                </c:pt>
                <c:pt idx="8">
                  <c:v>#N/A</c:v>
                </c:pt>
                <c:pt idx="9">
                  <c:v>12.26</c:v>
                </c:pt>
              </c:numCache>
            </c:numRef>
          </c:val>
        </c:ser>
        <c:dLbls>
          <c:showLegendKey val="0"/>
          <c:showVal val="0"/>
          <c:showCatName val="0"/>
          <c:showSerName val="0"/>
          <c:showPercent val="0"/>
          <c:showBubbleSize val="0"/>
        </c:dLbls>
        <c:gapWidth val="150"/>
        <c:overlap val="100"/>
        <c:axId val="110055424"/>
        <c:axId val="110056960"/>
      </c:barChart>
      <c:catAx>
        <c:axId val="11005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56960"/>
        <c:crosses val="autoZero"/>
        <c:auto val="1"/>
        <c:lblAlgn val="ctr"/>
        <c:lblOffset val="100"/>
        <c:tickLblSkip val="1"/>
        <c:tickMarkSkip val="1"/>
        <c:noMultiLvlLbl val="0"/>
      </c:catAx>
      <c:valAx>
        <c:axId val="11005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55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1538</c:v>
                </c:pt>
                <c:pt idx="5">
                  <c:v>1608</c:v>
                </c:pt>
                <c:pt idx="8">
                  <c:v>1663</c:v>
                </c:pt>
                <c:pt idx="11">
                  <c:v>1764</c:v>
                </c:pt>
                <c:pt idx="14">
                  <c:v>1612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195</c:v>
                </c:pt>
                <c:pt idx="3">
                  <c:v>206</c:v>
                </c:pt>
                <c:pt idx="6">
                  <c:v>34</c:v>
                </c:pt>
                <c:pt idx="9">
                  <c:v>117</c:v>
                </c:pt>
                <c:pt idx="12">
                  <c:v>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89</c:v>
                </c:pt>
                <c:pt idx="3">
                  <c:v>88</c:v>
                </c:pt>
                <c:pt idx="6">
                  <c:v>89</c:v>
                </c:pt>
                <c:pt idx="9">
                  <c:v>89</c:v>
                </c:pt>
                <c:pt idx="12">
                  <c:v>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557</c:v>
                </c:pt>
                <c:pt idx="3">
                  <c:v>531</c:v>
                </c:pt>
                <c:pt idx="6">
                  <c:v>533</c:v>
                </c:pt>
                <c:pt idx="9">
                  <c:v>535</c:v>
                </c:pt>
                <c:pt idx="12">
                  <c:v>544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1598</c:v>
                </c:pt>
                <c:pt idx="3">
                  <c:v>1663</c:v>
                </c:pt>
                <c:pt idx="6">
                  <c:v>1553</c:v>
                </c:pt>
                <c:pt idx="9">
                  <c:v>1587</c:v>
                </c:pt>
                <c:pt idx="12">
                  <c:v>1492</c:v>
                </c:pt>
              </c:numCache>
            </c:numRef>
          </c:val>
        </c:ser>
        <c:dLbls>
          <c:showLegendKey val="0"/>
          <c:showVal val="0"/>
          <c:showCatName val="0"/>
          <c:showSerName val="0"/>
          <c:showPercent val="0"/>
          <c:showBubbleSize val="0"/>
        </c:dLbls>
        <c:gapWidth val="100"/>
        <c:overlap val="100"/>
        <c:axId val="110194048"/>
        <c:axId val="11021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901</c:v>
                </c:pt>
                <c:pt idx="2">
                  <c:v>#N/A</c:v>
                </c:pt>
                <c:pt idx="3">
                  <c:v>#N/A</c:v>
                </c:pt>
                <c:pt idx="4">
                  <c:v>880</c:v>
                </c:pt>
                <c:pt idx="5">
                  <c:v>#N/A</c:v>
                </c:pt>
                <c:pt idx="6">
                  <c:v>#N/A</c:v>
                </c:pt>
                <c:pt idx="7">
                  <c:v>546</c:v>
                </c:pt>
                <c:pt idx="8">
                  <c:v>#N/A</c:v>
                </c:pt>
                <c:pt idx="9">
                  <c:v>#N/A</c:v>
                </c:pt>
                <c:pt idx="10">
                  <c:v>564</c:v>
                </c:pt>
                <c:pt idx="11">
                  <c:v>#N/A</c:v>
                </c:pt>
                <c:pt idx="12">
                  <c:v>#N/A</c:v>
                </c:pt>
                <c:pt idx="13">
                  <c:v>579</c:v>
                </c:pt>
                <c:pt idx="14">
                  <c:v>#N/A</c:v>
                </c:pt>
              </c:numCache>
            </c:numRef>
          </c:val>
          <c:smooth val="0"/>
        </c:ser>
        <c:dLbls>
          <c:showLegendKey val="0"/>
          <c:showVal val="0"/>
          <c:showCatName val="0"/>
          <c:showSerName val="0"/>
          <c:showPercent val="0"/>
          <c:showBubbleSize val="0"/>
        </c:dLbls>
        <c:marker val="1"/>
        <c:smooth val="0"/>
        <c:axId val="110194048"/>
        <c:axId val="110212608"/>
      </c:lineChart>
      <c:catAx>
        <c:axId val="11019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212608"/>
        <c:crosses val="autoZero"/>
        <c:auto val="1"/>
        <c:lblAlgn val="ctr"/>
        <c:lblOffset val="100"/>
        <c:tickLblSkip val="1"/>
        <c:tickMarkSkip val="1"/>
        <c:noMultiLvlLbl val="0"/>
      </c:catAx>
      <c:valAx>
        <c:axId val="11021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9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15977</c:v>
                </c:pt>
                <c:pt idx="5">
                  <c:v>16455</c:v>
                </c:pt>
                <c:pt idx="8">
                  <c:v>16871</c:v>
                </c:pt>
                <c:pt idx="11">
                  <c:v>17123</c:v>
                </c:pt>
                <c:pt idx="14">
                  <c:v>17357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2440</c:v>
                </c:pt>
                <c:pt idx="5">
                  <c:v>2169</c:v>
                </c:pt>
                <c:pt idx="8">
                  <c:v>2040</c:v>
                </c:pt>
                <c:pt idx="11">
                  <c:v>1915</c:v>
                </c:pt>
                <c:pt idx="14">
                  <c:v>1826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2888</c:v>
                </c:pt>
                <c:pt idx="5">
                  <c:v>3099</c:v>
                </c:pt>
                <c:pt idx="8">
                  <c:v>3668</c:v>
                </c:pt>
                <c:pt idx="11">
                  <c:v>3960</c:v>
                </c:pt>
                <c:pt idx="14">
                  <c:v>3435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3454</c:v>
                </c:pt>
                <c:pt idx="3">
                  <c:v>3238</c:v>
                </c:pt>
                <c:pt idx="6">
                  <c:v>3005</c:v>
                </c:pt>
                <c:pt idx="9">
                  <c:v>2864</c:v>
                </c:pt>
                <c:pt idx="12">
                  <c:v>2686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555</c:v>
                </c:pt>
                <c:pt idx="3">
                  <c:v>540</c:v>
                </c:pt>
                <c:pt idx="6">
                  <c:v>557</c:v>
                </c:pt>
                <c:pt idx="9">
                  <c:v>839</c:v>
                </c:pt>
                <c:pt idx="12">
                  <c:v>754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7091</c:v>
                </c:pt>
                <c:pt idx="3">
                  <c:v>6035</c:v>
                </c:pt>
                <c:pt idx="6">
                  <c:v>5697</c:v>
                </c:pt>
                <c:pt idx="9">
                  <c:v>5432</c:v>
                </c:pt>
                <c:pt idx="12">
                  <c:v>5568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550</c:v>
                </c:pt>
                <c:pt idx="3">
                  <c:v>286</c:v>
                </c:pt>
                <c:pt idx="6">
                  <c:v>384</c:v>
                </c:pt>
                <c:pt idx="9">
                  <c:v>268</c:v>
                </c:pt>
                <c:pt idx="12">
                  <c:v>251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14690</c:v>
                </c:pt>
                <c:pt idx="3">
                  <c:v>14509</c:v>
                </c:pt>
                <c:pt idx="6">
                  <c:v>15084</c:v>
                </c:pt>
                <c:pt idx="9">
                  <c:v>15289</c:v>
                </c:pt>
                <c:pt idx="12">
                  <c:v>15918</c:v>
                </c:pt>
              </c:numCache>
            </c:numRef>
          </c:val>
        </c:ser>
        <c:dLbls>
          <c:showLegendKey val="0"/>
          <c:showVal val="0"/>
          <c:showCatName val="0"/>
          <c:showSerName val="0"/>
          <c:showPercent val="0"/>
          <c:showBubbleSize val="0"/>
        </c:dLbls>
        <c:gapWidth val="100"/>
        <c:overlap val="100"/>
        <c:axId val="112655360"/>
        <c:axId val="113194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5036</c:v>
                </c:pt>
                <c:pt idx="2">
                  <c:v>#N/A</c:v>
                </c:pt>
                <c:pt idx="3">
                  <c:v>#N/A</c:v>
                </c:pt>
                <c:pt idx="4">
                  <c:v>2884</c:v>
                </c:pt>
                <c:pt idx="5">
                  <c:v>#N/A</c:v>
                </c:pt>
                <c:pt idx="6">
                  <c:v>#N/A</c:v>
                </c:pt>
                <c:pt idx="7">
                  <c:v>2148</c:v>
                </c:pt>
                <c:pt idx="8">
                  <c:v>#N/A</c:v>
                </c:pt>
                <c:pt idx="9">
                  <c:v>#N/A</c:v>
                </c:pt>
                <c:pt idx="10">
                  <c:v>1694</c:v>
                </c:pt>
                <c:pt idx="11">
                  <c:v>#N/A</c:v>
                </c:pt>
                <c:pt idx="12">
                  <c:v>#N/A</c:v>
                </c:pt>
                <c:pt idx="13">
                  <c:v>2560</c:v>
                </c:pt>
                <c:pt idx="14">
                  <c:v>#N/A</c:v>
                </c:pt>
              </c:numCache>
            </c:numRef>
          </c:val>
          <c:smooth val="0"/>
        </c:ser>
        <c:dLbls>
          <c:showLegendKey val="0"/>
          <c:showVal val="0"/>
          <c:showCatName val="0"/>
          <c:showSerName val="0"/>
          <c:showPercent val="0"/>
          <c:showBubbleSize val="0"/>
        </c:dLbls>
        <c:marker val="1"/>
        <c:smooth val="0"/>
        <c:axId val="112655360"/>
        <c:axId val="113194112"/>
      </c:lineChart>
      <c:catAx>
        <c:axId val="1126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194112"/>
        <c:crosses val="autoZero"/>
        <c:auto val="1"/>
        <c:lblAlgn val="ctr"/>
        <c:lblOffset val="100"/>
        <c:tickLblSkip val="1"/>
        <c:tickMarkSkip val="1"/>
        <c:noMultiLvlLbl val="0"/>
      </c:catAx>
      <c:valAx>
        <c:axId val="11319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5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696320"/>
        <c:axId val="112751744"/>
      </c:scatterChart>
      <c:valAx>
        <c:axId val="112696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51744"/>
        <c:crosses val="autoZero"/>
        <c:crossBetween val="midCat"/>
      </c:valAx>
      <c:valAx>
        <c:axId val="112751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696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c:v>
                </c:pt>
                <c:pt idx="1">
                  <c:v>8.8000000000000007</c:v>
                </c:pt>
                <c:pt idx="2">
                  <c:v>7.5</c:v>
                </c:pt>
                <c:pt idx="3">
                  <c:v>6.4</c:v>
                </c:pt>
                <c:pt idx="4">
                  <c:v>5.3</c:v>
                </c:pt>
              </c:numCache>
            </c:numRef>
          </c:xVal>
          <c:yVal>
            <c:numRef>
              <c:f>公会計指標分析・財政指標組合せ分析表!$K$73:$O$73</c:f>
              <c:numCache>
                <c:formatCode>#,##0.0;"▲ "#,##0.0</c:formatCode>
                <c:ptCount val="5"/>
                <c:pt idx="0">
                  <c:v>49</c:v>
                </c:pt>
                <c:pt idx="1">
                  <c:v>28.1</c:v>
                </c:pt>
                <c:pt idx="2">
                  <c:v>20.5</c:v>
                </c:pt>
                <c:pt idx="3">
                  <c:v>16.399999999999999</c:v>
                </c:pt>
                <c:pt idx="4">
                  <c:v>24.1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32651520"/>
        <c:axId val="32661888"/>
      </c:scatterChart>
      <c:valAx>
        <c:axId val="32651520"/>
        <c:scaling>
          <c:orientation val="minMax"/>
          <c:max val="11.6"/>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61888"/>
        <c:crosses val="autoZero"/>
        <c:crossBetween val="midCat"/>
      </c:valAx>
      <c:valAx>
        <c:axId val="32661888"/>
        <c:scaling>
          <c:orientation val="minMax"/>
          <c:max val="7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51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62,481
62,027
27.28
20,891,831
19,844,287
696,844
11,905,150
16,115,026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類似団体平均よりも０．０６ポイント上回っており、前年度と同値を維持している。</a:t>
          </a:r>
          <a:r>
            <a:rPr kumimoji="1" lang="ja-JP" altLang="en-US" sz="1300">
              <a:solidFill>
                <a:schemeClr val="dk1"/>
              </a:solidFill>
              <a:effectLst/>
              <a:latin typeface="+mn-ea"/>
              <a:ea typeface="+mn-ea"/>
              <a:cs typeface="+mn-cs"/>
            </a:rPr>
            <a:t>市</a:t>
          </a:r>
          <a:r>
            <a:rPr kumimoji="1" lang="ja-JP" altLang="ja-JP" sz="1300">
              <a:solidFill>
                <a:schemeClr val="dk1"/>
              </a:solidFill>
              <a:effectLst/>
              <a:latin typeface="+mn-ea"/>
              <a:ea typeface="+mn-ea"/>
              <a:cs typeface="+mn-cs"/>
            </a:rPr>
            <a:t>税の徴収強化や、高虫地区産業団地基本構想をはじめとした産業集積の促進など、歳入確保策の取り組みを通じて、財政基盤の強化に努める。</a:t>
          </a:r>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129540</xdr:rowOff>
    </xdr:from>
    <xdr:to>
      <xdr:col>7</xdr:col>
      <xdr:colOff>152400</xdr:colOff>
      <xdr:row>39</xdr:row>
      <xdr:rowOff>129540</xdr:rowOff>
    </xdr:to>
    <xdr:cxnSp macro="">
      <xdr:nvCxnSpPr>
        <xdr:cNvPr id="66" name="直線コネクタ 65"/>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129540</xdr:rowOff>
    </xdr:from>
    <xdr:to>
      <xdr:col>6</xdr:col>
      <xdr:colOff>0</xdr:colOff>
      <xdr:row>39</xdr:row>
      <xdr:rowOff>129540</xdr:rowOff>
    </xdr:to>
    <xdr:cxnSp macro="">
      <xdr:nvCxnSpPr>
        <xdr:cNvPr id="69" name="直線コネクタ 68"/>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105410</xdr:rowOff>
    </xdr:from>
    <xdr:to>
      <xdr:col>4</xdr:col>
      <xdr:colOff>482600</xdr:colOff>
      <xdr:row>39</xdr:row>
      <xdr:rowOff>129540</xdr:rowOff>
    </xdr:to>
    <xdr:cxnSp macro="">
      <xdr:nvCxnSpPr>
        <xdr:cNvPr id="72" name="直線コネクタ 71"/>
        <xdr:cNvCxnSpPr/>
      </xdr:nvCxnSpPr>
      <xdr:spPr>
        <a:xfrm>
          <a:off x="2336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105410</xdr:rowOff>
    </xdr:to>
    <xdr:cxnSp macro="">
      <xdr:nvCxnSpPr>
        <xdr:cNvPr id="75" name="直線コネクタ 74"/>
        <xdr:cNvCxnSpPr/>
      </xdr:nvCxnSpPr>
      <xdr:spPr>
        <a:xfrm>
          <a:off x="1447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78740</xdr:rowOff>
    </xdr:from>
    <xdr:to>
      <xdr:col>7</xdr:col>
      <xdr:colOff>203200</xdr:colOff>
      <xdr:row>40</xdr:row>
      <xdr:rowOff>8890</xdr:rowOff>
    </xdr:to>
    <xdr:sp macro="" textlink="">
      <xdr:nvSpPr>
        <xdr:cNvPr id="85" name="円/楕円 84"/>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95267</xdr:rowOff>
    </xdr:from>
    <xdr:ext cx="762000" cy="259045"/>
    <xdr:sp macro="" textlink="">
      <xdr:nvSpPr>
        <xdr:cNvPr id="86"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78740</xdr:rowOff>
    </xdr:from>
    <xdr:to>
      <xdr:col>6</xdr:col>
      <xdr:colOff>50800</xdr:colOff>
      <xdr:row>40</xdr:row>
      <xdr:rowOff>8890</xdr:rowOff>
    </xdr:to>
    <xdr:sp macro="" textlink="">
      <xdr:nvSpPr>
        <xdr:cNvPr id="87" name="円/楕円 86"/>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19067</xdr:rowOff>
    </xdr:from>
    <xdr:ext cx="736600" cy="259045"/>
    <xdr:sp macro="" textlink="">
      <xdr:nvSpPr>
        <xdr:cNvPr id="88" name="テキスト ボックス 87"/>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78740</xdr:rowOff>
    </xdr:from>
    <xdr:to>
      <xdr:col>4</xdr:col>
      <xdr:colOff>533400</xdr:colOff>
      <xdr:row>40</xdr:row>
      <xdr:rowOff>8890</xdr:rowOff>
    </xdr:to>
    <xdr:sp macro="" textlink="">
      <xdr:nvSpPr>
        <xdr:cNvPr id="89" name="円/楕円 88"/>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90" name="テキスト ボックス 89"/>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54610</xdr:rowOff>
    </xdr:from>
    <xdr:to>
      <xdr:col>3</xdr:col>
      <xdr:colOff>330200</xdr:colOff>
      <xdr:row>39</xdr:row>
      <xdr:rowOff>156210</xdr:rowOff>
    </xdr:to>
    <xdr:sp macro="" textlink="">
      <xdr:nvSpPr>
        <xdr:cNvPr id="91" name="円/楕円 90"/>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92" name="テキスト ボックス 91"/>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3" name="円/楕円 92"/>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4" name="テキスト ボックス 93"/>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類似団体平均よりも７．１ポイント低く、前年から２．６ポイント低下した。</a:t>
          </a:r>
          <a:endParaRPr lang="ja-JP" altLang="ja-JP" sz="1300">
            <a:effectLst/>
            <a:latin typeface="+mn-ea"/>
            <a:ea typeface="+mn-ea"/>
          </a:endParaRPr>
        </a:p>
        <a:p>
          <a:r>
            <a:rPr kumimoji="1" lang="ja-JP" altLang="ja-JP" sz="1300">
              <a:solidFill>
                <a:schemeClr val="dk1"/>
              </a:solidFill>
              <a:effectLst/>
              <a:latin typeface="+mn-ea"/>
              <a:ea typeface="+mn-ea"/>
              <a:cs typeface="+mn-cs"/>
            </a:rPr>
            <a:t>経常経費のうち</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扶助費の増が続いて</a:t>
          </a:r>
          <a:r>
            <a:rPr kumimoji="1" lang="ja-JP" altLang="en-US" sz="1300">
              <a:solidFill>
                <a:schemeClr val="dk1"/>
              </a:solidFill>
              <a:effectLst/>
              <a:latin typeface="+mn-ea"/>
              <a:ea typeface="+mn-ea"/>
              <a:cs typeface="+mn-cs"/>
            </a:rPr>
            <a:t>おり、今後も扶助費の増加は避けられないものと思われる。しかし、人件費や公債費の減少、経常一般財源額の増加など、前年度から改善された点もある。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今後も引き続き、職員の定員管理や早期退職者制度の実施によって人件費の抑制を図る。また、市税の徴収強化によって、経常一般財源の確保に努める。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134801</xdr:rowOff>
    </xdr:from>
    <xdr:to>
      <xdr:col>7</xdr:col>
      <xdr:colOff>152400</xdr:colOff>
      <xdr:row>60</xdr:row>
      <xdr:rowOff>142603</xdr:rowOff>
    </xdr:to>
    <xdr:cxnSp macro="">
      <xdr:nvCxnSpPr>
        <xdr:cNvPr id="131" name="直線コネクタ 130"/>
        <xdr:cNvCxnSpPr/>
      </xdr:nvCxnSpPr>
      <xdr:spPr>
        <a:xfrm flipV="1">
          <a:off x="4114800" y="10250351"/>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114119</xdr:rowOff>
    </xdr:from>
    <xdr:to>
      <xdr:col>6</xdr:col>
      <xdr:colOff>0</xdr:colOff>
      <xdr:row>60</xdr:row>
      <xdr:rowOff>142603</xdr:rowOff>
    </xdr:to>
    <xdr:cxnSp macro="">
      <xdr:nvCxnSpPr>
        <xdr:cNvPr id="134" name="直線コネクタ 133"/>
        <xdr:cNvCxnSpPr/>
      </xdr:nvCxnSpPr>
      <xdr:spPr>
        <a:xfrm>
          <a:off x="3225800" y="10229669"/>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114119</xdr:rowOff>
    </xdr:from>
    <xdr:to>
      <xdr:col>4</xdr:col>
      <xdr:colOff>482600</xdr:colOff>
      <xdr:row>59</xdr:row>
      <xdr:rowOff>121013</xdr:rowOff>
    </xdr:to>
    <xdr:cxnSp macro="">
      <xdr:nvCxnSpPr>
        <xdr:cNvPr id="137" name="直線コネクタ 136"/>
        <xdr:cNvCxnSpPr/>
      </xdr:nvCxnSpPr>
      <xdr:spPr>
        <a:xfrm flipV="1">
          <a:off x="2336800" y="102296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79647</xdr:rowOff>
    </xdr:from>
    <xdr:to>
      <xdr:col>3</xdr:col>
      <xdr:colOff>279400</xdr:colOff>
      <xdr:row>59</xdr:row>
      <xdr:rowOff>121013</xdr:rowOff>
    </xdr:to>
    <xdr:cxnSp macro="">
      <xdr:nvCxnSpPr>
        <xdr:cNvPr id="140" name="直線コネクタ 139"/>
        <xdr:cNvCxnSpPr/>
      </xdr:nvCxnSpPr>
      <xdr:spPr>
        <a:xfrm>
          <a:off x="1447800" y="101951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84001</xdr:rowOff>
    </xdr:from>
    <xdr:to>
      <xdr:col>7</xdr:col>
      <xdr:colOff>203200</xdr:colOff>
      <xdr:row>60</xdr:row>
      <xdr:rowOff>14151</xdr:rowOff>
    </xdr:to>
    <xdr:sp macro="" textlink="">
      <xdr:nvSpPr>
        <xdr:cNvPr id="150" name="円/楕円 149"/>
        <xdr:cNvSpPr/>
      </xdr:nvSpPr>
      <xdr:spPr>
        <a:xfrm>
          <a:off x="4902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100528</xdr:rowOff>
    </xdr:from>
    <xdr:ext cx="762000" cy="259045"/>
    <xdr:sp macro="" textlink="">
      <xdr:nvSpPr>
        <xdr:cNvPr id="151" name="財政構造の弾力性該当値テキスト"/>
        <xdr:cNvSpPr txBox="1"/>
      </xdr:nvSpPr>
      <xdr:spPr>
        <a:xfrm>
          <a:off x="5041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91803</xdr:rowOff>
    </xdr:from>
    <xdr:to>
      <xdr:col>6</xdr:col>
      <xdr:colOff>50800</xdr:colOff>
      <xdr:row>61</xdr:row>
      <xdr:rowOff>21953</xdr:rowOff>
    </xdr:to>
    <xdr:sp macro="" textlink="">
      <xdr:nvSpPr>
        <xdr:cNvPr id="152" name="円/楕円 151"/>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32130</xdr:rowOff>
    </xdr:from>
    <xdr:ext cx="736600" cy="259045"/>
    <xdr:sp macro="" textlink="">
      <xdr:nvSpPr>
        <xdr:cNvPr id="153" name="テキスト ボックス 152"/>
        <xdr:cNvSpPr txBox="1"/>
      </xdr:nvSpPr>
      <xdr:spPr>
        <a:xfrm>
          <a:off x="3733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63319</xdr:rowOff>
    </xdr:from>
    <xdr:to>
      <xdr:col>4</xdr:col>
      <xdr:colOff>533400</xdr:colOff>
      <xdr:row>59</xdr:row>
      <xdr:rowOff>164919</xdr:rowOff>
    </xdr:to>
    <xdr:sp macro="" textlink="">
      <xdr:nvSpPr>
        <xdr:cNvPr id="154" name="円/楕円 153"/>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3646</xdr:rowOff>
    </xdr:from>
    <xdr:ext cx="762000" cy="259045"/>
    <xdr:sp macro="" textlink="">
      <xdr:nvSpPr>
        <xdr:cNvPr id="155" name="テキスト ボックス 154"/>
        <xdr:cNvSpPr txBox="1"/>
      </xdr:nvSpPr>
      <xdr:spPr>
        <a:xfrm>
          <a:off x="2844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70213</xdr:rowOff>
    </xdr:from>
    <xdr:to>
      <xdr:col>3</xdr:col>
      <xdr:colOff>330200</xdr:colOff>
      <xdr:row>60</xdr:row>
      <xdr:rowOff>363</xdr:rowOff>
    </xdr:to>
    <xdr:sp macro="" textlink="">
      <xdr:nvSpPr>
        <xdr:cNvPr id="156" name="円/楕円 155"/>
        <xdr:cNvSpPr/>
      </xdr:nvSpPr>
      <xdr:spPr>
        <a:xfrm>
          <a:off x="2286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10540</xdr:rowOff>
    </xdr:from>
    <xdr:ext cx="762000" cy="259045"/>
    <xdr:sp macro="" textlink="">
      <xdr:nvSpPr>
        <xdr:cNvPr id="157" name="テキスト ボックス 156"/>
        <xdr:cNvSpPr txBox="1"/>
      </xdr:nvSpPr>
      <xdr:spPr>
        <a:xfrm>
          <a:off x="1955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28847</xdr:rowOff>
    </xdr:from>
    <xdr:to>
      <xdr:col>2</xdr:col>
      <xdr:colOff>127000</xdr:colOff>
      <xdr:row>59</xdr:row>
      <xdr:rowOff>130447</xdr:rowOff>
    </xdr:to>
    <xdr:sp macro="" textlink="">
      <xdr:nvSpPr>
        <xdr:cNvPr id="158" name="円/楕円 157"/>
        <xdr:cNvSpPr/>
      </xdr:nvSpPr>
      <xdr:spPr>
        <a:xfrm>
          <a:off x="1397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140624</xdr:rowOff>
    </xdr:from>
    <xdr:ext cx="762000" cy="259045"/>
    <xdr:sp macro="" textlink="">
      <xdr:nvSpPr>
        <xdr:cNvPr id="159" name="テキスト ボックス 158"/>
        <xdr:cNvSpPr txBox="1"/>
      </xdr:nvSpPr>
      <xdr:spPr>
        <a:xfrm>
          <a:off x="1066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類似団体平均よりも大幅に下回っているが、前年度から</a:t>
          </a:r>
          <a:r>
            <a:rPr kumimoji="1" lang="en-US" altLang="ja-JP" sz="1300">
              <a:latin typeface="ＭＳ Ｐゴシック"/>
            </a:rPr>
            <a:t>3,169</a:t>
          </a:r>
          <a:r>
            <a:rPr kumimoji="1" lang="ja-JP" altLang="en-US" sz="1300">
              <a:latin typeface="ＭＳ Ｐゴシック"/>
            </a:rPr>
            <a:t>円増加した。人件費は減ったものの、物件費と維持補修費がそれ以上に増えたため、結果的に増額となった。</a:t>
          </a:r>
          <a:endParaRPr kumimoji="1" lang="en-US" altLang="ja-JP" sz="1300">
            <a:latin typeface="ＭＳ Ｐゴシック"/>
          </a:endParaRPr>
        </a:p>
        <a:p>
          <a:r>
            <a:rPr kumimoji="1" lang="ja-JP" altLang="en-US" sz="1300">
              <a:latin typeface="ＭＳ Ｐゴシック"/>
            </a:rPr>
            <a:t>今後も公共施設の老朽化に伴い、維持補修費の増加が見込まれるため、定員管理や給与の適正化等による人件費の抑制や、民間で実施可能な業務については委託化を進めるなど、施策によるコスト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81826</xdr:rowOff>
    </xdr:from>
    <xdr:to>
      <xdr:col>7</xdr:col>
      <xdr:colOff>152400</xdr:colOff>
      <xdr:row>82</xdr:row>
      <xdr:rowOff>124307</xdr:rowOff>
    </xdr:to>
    <xdr:cxnSp macro="">
      <xdr:nvCxnSpPr>
        <xdr:cNvPr id="194" name="直線コネクタ 193"/>
        <xdr:cNvCxnSpPr/>
      </xdr:nvCxnSpPr>
      <xdr:spPr>
        <a:xfrm>
          <a:off x="4114800" y="14140726"/>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30469</xdr:rowOff>
    </xdr:from>
    <xdr:to>
      <xdr:col>6</xdr:col>
      <xdr:colOff>0</xdr:colOff>
      <xdr:row>82</xdr:row>
      <xdr:rowOff>81826</xdr:rowOff>
    </xdr:to>
    <xdr:cxnSp macro="">
      <xdr:nvCxnSpPr>
        <xdr:cNvPr id="197" name="直線コネクタ 196"/>
        <xdr:cNvCxnSpPr/>
      </xdr:nvCxnSpPr>
      <xdr:spPr>
        <a:xfrm>
          <a:off x="3225800" y="14089369"/>
          <a:ext cx="889000" cy="5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21366</xdr:rowOff>
    </xdr:from>
    <xdr:to>
      <xdr:col>4</xdr:col>
      <xdr:colOff>482600</xdr:colOff>
      <xdr:row>82</xdr:row>
      <xdr:rowOff>30469</xdr:rowOff>
    </xdr:to>
    <xdr:cxnSp macro="">
      <xdr:nvCxnSpPr>
        <xdr:cNvPr id="200" name="直線コネクタ 199"/>
        <xdr:cNvCxnSpPr/>
      </xdr:nvCxnSpPr>
      <xdr:spPr>
        <a:xfrm>
          <a:off x="2336800" y="14080266"/>
          <a:ext cx="88900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21366</xdr:rowOff>
    </xdr:from>
    <xdr:to>
      <xdr:col>3</xdr:col>
      <xdr:colOff>279400</xdr:colOff>
      <xdr:row>82</xdr:row>
      <xdr:rowOff>40563</xdr:rowOff>
    </xdr:to>
    <xdr:cxnSp macro="">
      <xdr:nvCxnSpPr>
        <xdr:cNvPr id="203" name="直線コネクタ 202"/>
        <xdr:cNvCxnSpPr/>
      </xdr:nvCxnSpPr>
      <xdr:spPr>
        <a:xfrm flipV="1">
          <a:off x="1447800" y="14080266"/>
          <a:ext cx="889000" cy="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73507</xdr:rowOff>
    </xdr:from>
    <xdr:to>
      <xdr:col>7</xdr:col>
      <xdr:colOff>203200</xdr:colOff>
      <xdr:row>83</xdr:row>
      <xdr:rowOff>3657</xdr:rowOff>
    </xdr:to>
    <xdr:sp macro="" textlink="">
      <xdr:nvSpPr>
        <xdr:cNvPr id="213" name="円/楕円 212"/>
        <xdr:cNvSpPr/>
      </xdr:nvSpPr>
      <xdr:spPr>
        <a:xfrm>
          <a:off x="4902200" y="1413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90034</xdr:rowOff>
    </xdr:from>
    <xdr:ext cx="762000" cy="259045"/>
    <xdr:sp macro="" textlink="">
      <xdr:nvSpPr>
        <xdr:cNvPr id="214" name="人件費・物件費等の状況該当値テキスト"/>
        <xdr:cNvSpPr txBox="1"/>
      </xdr:nvSpPr>
      <xdr:spPr>
        <a:xfrm>
          <a:off x="5041900" y="139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88,536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31026</xdr:rowOff>
    </xdr:from>
    <xdr:to>
      <xdr:col>6</xdr:col>
      <xdr:colOff>50800</xdr:colOff>
      <xdr:row>82</xdr:row>
      <xdr:rowOff>132626</xdr:rowOff>
    </xdr:to>
    <xdr:sp macro="" textlink="">
      <xdr:nvSpPr>
        <xdr:cNvPr id="215" name="円/楕円 214"/>
        <xdr:cNvSpPr/>
      </xdr:nvSpPr>
      <xdr:spPr>
        <a:xfrm>
          <a:off x="4064000" y="140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142803</xdr:rowOff>
    </xdr:from>
    <xdr:ext cx="736600" cy="259045"/>
    <xdr:sp macro="" textlink="">
      <xdr:nvSpPr>
        <xdr:cNvPr id="216" name="テキスト ボックス 215"/>
        <xdr:cNvSpPr txBox="1"/>
      </xdr:nvSpPr>
      <xdr:spPr>
        <a:xfrm>
          <a:off x="3733800" y="1385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151119</xdr:rowOff>
    </xdr:from>
    <xdr:to>
      <xdr:col>4</xdr:col>
      <xdr:colOff>533400</xdr:colOff>
      <xdr:row>82</xdr:row>
      <xdr:rowOff>81269</xdr:rowOff>
    </xdr:to>
    <xdr:sp macro="" textlink="">
      <xdr:nvSpPr>
        <xdr:cNvPr id="217" name="円/楕円 216"/>
        <xdr:cNvSpPr/>
      </xdr:nvSpPr>
      <xdr:spPr>
        <a:xfrm>
          <a:off x="3175000" y="140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91446</xdr:rowOff>
    </xdr:from>
    <xdr:ext cx="762000" cy="259045"/>
    <xdr:sp macro="" textlink="">
      <xdr:nvSpPr>
        <xdr:cNvPr id="218" name="テキスト ボックス 217"/>
        <xdr:cNvSpPr txBox="1"/>
      </xdr:nvSpPr>
      <xdr:spPr>
        <a:xfrm>
          <a:off x="2844800" y="138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142016</xdr:rowOff>
    </xdr:from>
    <xdr:to>
      <xdr:col>3</xdr:col>
      <xdr:colOff>330200</xdr:colOff>
      <xdr:row>82</xdr:row>
      <xdr:rowOff>72166</xdr:rowOff>
    </xdr:to>
    <xdr:sp macro="" textlink="">
      <xdr:nvSpPr>
        <xdr:cNvPr id="219" name="円/楕円 218"/>
        <xdr:cNvSpPr/>
      </xdr:nvSpPr>
      <xdr:spPr>
        <a:xfrm>
          <a:off x="2286000" y="140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82343</xdr:rowOff>
    </xdr:from>
    <xdr:ext cx="762000" cy="259045"/>
    <xdr:sp macro="" textlink="">
      <xdr:nvSpPr>
        <xdr:cNvPr id="220" name="テキスト ボックス 219"/>
        <xdr:cNvSpPr txBox="1"/>
      </xdr:nvSpPr>
      <xdr:spPr>
        <a:xfrm>
          <a:off x="1955800" y="137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80,857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161213</xdr:rowOff>
    </xdr:from>
    <xdr:to>
      <xdr:col>2</xdr:col>
      <xdr:colOff>127000</xdr:colOff>
      <xdr:row>82</xdr:row>
      <xdr:rowOff>91363</xdr:rowOff>
    </xdr:to>
    <xdr:sp macro="" textlink="">
      <xdr:nvSpPr>
        <xdr:cNvPr id="221" name="円/楕円 220"/>
        <xdr:cNvSpPr/>
      </xdr:nvSpPr>
      <xdr:spPr>
        <a:xfrm>
          <a:off x="1397000" y="140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101540</xdr:rowOff>
    </xdr:from>
    <xdr:ext cx="762000" cy="259045"/>
    <xdr:sp macro="" textlink="">
      <xdr:nvSpPr>
        <xdr:cNvPr id="222" name="テキスト ボックス 221"/>
        <xdr:cNvSpPr txBox="1"/>
      </xdr:nvSpPr>
      <xdr:spPr>
        <a:xfrm>
          <a:off x="1066800" y="1381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類似団体平均よりも０．３ポイント下回っているが、前年から１．９ポイント増加している。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今後も引き続き、国家公務員や民間企業の賃金・給与に準拠した給与水準の適正化を推進する。</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83</xdr:row>
      <xdr:rowOff>133350</xdr:rowOff>
    </xdr:to>
    <xdr:cxnSp macro="">
      <xdr:nvCxnSpPr>
        <xdr:cNvPr id="258" name="直線コネクタ 257"/>
        <xdr:cNvCxnSpPr/>
      </xdr:nvCxnSpPr>
      <xdr:spPr>
        <a:xfrm>
          <a:off x="16179800" y="14145382"/>
          <a:ext cx="8382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83</xdr:row>
      <xdr:rowOff>52916</xdr:rowOff>
    </xdr:to>
    <xdr:cxnSp macro="">
      <xdr:nvCxnSpPr>
        <xdr:cNvPr id="261" name="直線コネクタ 260"/>
        <xdr:cNvCxnSpPr/>
      </xdr:nvCxnSpPr>
      <xdr:spPr>
        <a:xfrm flipV="1">
          <a:off x="15290800" y="14145382"/>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87</xdr:row>
      <xdr:rowOff>125488</xdr:rowOff>
    </xdr:to>
    <xdr:cxnSp macro="">
      <xdr:nvCxnSpPr>
        <xdr:cNvPr id="264" name="直線コネクタ 263"/>
        <xdr:cNvCxnSpPr/>
      </xdr:nvCxnSpPr>
      <xdr:spPr>
        <a:xfrm flipV="1">
          <a:off x="14401800" y="14283266"/>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113998</xdr:rowOff>
    </xdr:from>
    <xdr:to>
      <xdr:col>21</xdr:col>
      <xdr:colOff>0</xdr:colOff>
      <xdr:row>87</xdr:row>
      <xdr:rowOff>125488</xdr:rowOff>
    </xdr:to>
    <xdr:cxnSp macro="">
      <xdr:nvCxnSpPr>
        <xdr:cNvPr id="267" name="直線コネクタ 266"/>
        <xdr:cNvCxnSpPr/>
      </xdr:nvCxnSpPr>
      <xdr:spPr>
        <a:xfrm>
          <a:off x="13512800" y="1503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79" name="円/楕円 278"/>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80" name="テキスト ボックス 279"/>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1" name="円/楕円 28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2" name="テキスト ボックス 281"/>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74688</xdr:rowOff>
    </xdr:from>
    <xdr:to>
      <xdr:col>21</xdr:col>
      <xdr:colOff>50800</xdr:colOff>
      <xdr:row>88</xdr:row>
      <xdr:rowOff>4838</xdr:rowOff>
    </xdr:to>
    <xdr:sp macro="" textlink="">
      <xdr:nvSpPr>
        <xdr:cNvPr id="283" name="円/楕円 282"/>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15015</xdr:rowOff>
    </xdr:from>
    <xdr:ext cx="762000" cy="259045"/>
    <xdr:sp macro="" textlink="">
      <xdr:nvSpPr>
        <xdr:cNvPr id="284" name="テキスト ボックス 283"/>
        <xdr:cNvSpPr txBox="1"/>
      </xdr:nvSpPr>
      <xdr:spPr>
        <a:xfrm>
          <a:off x="14020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63198</xdr:rowOff>
    </xdr:from>
    <xdr:to>
      <xdr:col>19</xdr:col>
      <xdr:colOff>533400</xdr:colOff>
      <xdr:row>87</xdr:row>
      <xdr:rowOff>164798</xdr:rowOff>
    </xdr:to>
    <xdr:sp macro="" textlink="">
      <xdr:nvSpPr>
        <xdr:cNvPr id="285" name="円/楕円 284"/>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3525</xdr:rowOff>
    </xdr:from>
    <xdr:ext cx="762000" cy="259045"/>
    <xdr:sp macro="" textlink="">
      <xdr:nvSpPr>
        <xdr:cNvPr id="286" name="テキスト ボックス 285"/>
        <xdr:cNvSpPr txBox="1"/>
      </xdr:nvSpPr>
      <xdr:spPr>
        <a:xfrm>
          <a:off x="13131800" y="147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類似団体平均よりも０．５４ポイント高く、前年から０．０８ポイント増加している。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一般職員数は４１６名となり３名増加した一方で、人口は６２，７７３→６２，４８１人と減少したことにより、比率が上昇している。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今後も引き続き、定員適正化計画の目標に向けて定員管理を行い、民間委託や指定管理制度を活用しながら、効率的な行政への転換を進める。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51012</xdr:rowOff>
    </xdr:from>
    <xdr:to>
      <xdr:col>24</xdr:col>
      <xdr:colOff>558800</xdr:colOff>
      <xdr:row>61</xdr:row>
      <xdr:rowOff>67098</xdr:rowOff>
    </xdr:to>
    <xdr:cxnSp macro="">
      <xdr:nvCxnSpPr>
        <xdr:cNvPr id="321" name="直線コネクタ 320"/>
        <xdr:cNvCxnSpPr/>
      </xdr:nvCxnSpPr>
      <xdr:spPr>
        <a:xfrm>
          <a:off x="16179800" y="1050946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51012</xdr:rowOff>
    </xdr:from>
    <xdr:to>
      <xdr:col>23</xdr:col>
      <xdr:colOff>406400</xdr:colOff>
      <xdr:row>61</xdr:row>
      <xdr:rowOff>51012</xdr:rowOff>
    </xdr:to>
    <xdr:cxnSp macro="">
      <xdr:nvCxnSpPr>
        <xdr:cNvPr id="324" name="直線コネクタ 323"/>
        <xdr:cNvCxnSpPr/>
      </xdr:nvCxnSpPr>
      <xdr:spPr>
        <a:xfrm>
          <a:off x="15290800" y="10509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36936</xdr:rowOff>
    </xdr:from>
    <xdr:to>
      <xdr:col>22</xdr:col>
      <xdr:colOff>203200</xdr:colOff>
      <xdr:row>61</xdr:row>
      <xdr:rowOff>51012</xdr:rowOff>
    </xdr:to>
    <xdr:cxnSp macro="">
      <xdr:nvCxnSpPr>
        <xdr:cNvPr id="327" name="直線コネクタ 326"/>
        <xdr:cNvCxnSpPr/>
      </xdr:nvCxnSpPr>
      <xdr:spPr>
        <a:xfrm>
          <a:off x="14401800" y="1049538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18838</xdr:rowOff>
    </xdr:from>
    <xdr:to>
      <xdr:col>21</xdr:col>
      <xdr:colOff>0</xdr:colOff>
      <xdr:row>61</xdr:row>
      <xdr:rowOff>36936</xdr:rowOff>
    </xdr:to>
    <xdr:cxnSp macro="">
      <xdr:nvCxnSpPr>
        <xdr:cNvPr id="330" name="直線コネクタ 329"/>
        <xdr:cNvCxnSpPr/>
      </xdr:nvCxnSpPr>
      <xdr:spPr>
        <a:xfrm>
          <a:off x="13512800" y="104772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16298</xdr:rowOff>
    </xdr:from>
    <xdr:to>
      <xdr:col>24</xdr:col>
      <xdr:colOff>609600</xdr:colOff>
      <xdr:row>61</xdr:row>
      <xdr:rowOff>117898</xdr:rowOff>
    </xdr:to>
    <xdr:sp macro="" textlink="">
      <xdr:nvSpPr>
        <xdr:cNvPr id="340" name="円/楕円 339"/>
        <xdr:cNvSpPr/>
      </xdr:nvSpPr>
      <xdr:spPr>
        <a:xfrm>
          <a:off x="16967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159825</xdr:rowOff>
    </xdr:from>
    <xdr:ext cx="762000" cy="259045"/>
    <xdr:sp macro="" textlink="">
      <xdr:nvSpPr>
        <xdr:cNvPr id="341" name="定員管理の状況該当値テキスト"/>
        <xdr:cNvSpPr txBox="1"/>
      </xdr:nvSpPr>
      <xdr:spPr>
        <a:xfrm>
          <a:off x="17106900" y="1044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212</xdr:rowOff>
    </xdr:from>
    <xdr:to>
      <xdr:col>23</xdr:col>
      <xdr:colOff>457200</xdr:colOff>
      <xdr:row>61</xdr:row>
      <xdr:rowOff>101812</xdr:rowOff>
    </xdr:to>
    <xdr:sp macro="" textlink="">
      <xdr:nvSpPr>
        <xdr:cNvPr id="342" name="円/楕円 341"/>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111989</xdr:rowOff>
    </xdr:from>
    <xdr:ext cx="736600" cy="259045"/>
    <xdr:sp macro="" textlink="">
      <xdr:nvSpPr>
        <xdr:cNvPr id="343" name="テキスト ボックス 342"/>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212</xdr:rowOff>
    </xdr:from>
    <xdr:to>
      <xdr:col>22</xdr:col>
      <xdr:colOff>254000</xdr:colOff>
      <xdr:row>61</xdr:row>
      <xdr:rowOff>101812</xdr:rowOff>
    </xdr:to>
    <xdr:sp macro="" textlink="">
      <xdr:nvSpPr>
        <xdr:cNvPr id="344" name="円/楕円 343"/>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111989</xdr:rowOff>
    </xdr:from>
    <xdr:ext cx="762000" cy="259045"/>
    <xdr:sp macro="" textlink="">
      <xdr:nvSpPr>
        <xdr:cNvPr id="345" name="テキスト ボックス 344"/>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157586</xdr:rowOff>
    </xdr:from>
    <xdr:to>
      <xdr:col>21</xdr:col>
      <xdr:colOff>50800</xdr:colOff>
      <xdr:row>61</xdr:row>
      <xdr:rowOff>87736</xdr:rowOff>
    </xdr:to>
    <xdr:sp macro="" textlink="">
      <xdr:nvSpPr>
        <xdr:cNvPr id="346" name="円/楕円 345"/>
        <xdr:cNvSpPr/>
      </xdr:nvSpPr>
      <xdr:spPr>
        <a:xfrm>
          <a:off x="14351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97913</xdr:rowOff>
    </xdr:from>
    <xdr:ext cx="762000" cy="259045"/>
    <xdr:sp macro="" textlink="">
      <xdr:nvSpPr>
        <xdr:cNvPr id="347" name="テキスト ボックス 346"/>
        <xdr:cNvSpPr txBox="1"/>
      </xdr:nvSpPr>
      <xdr:spPr>
        <a:xfrm>
          <a:off x="14020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139488</xdr:rowOff>
    </xdr:from>
    <xdr:to>
      <xdr:col>19</xdr:col>
      <xdr:colOff>533400</xdr:colOff>
      <xdr:row>61</xdr:row>
      <xdr:rowOff>69638</xdr:rowOff>
    </xdr:to>
    <xdr:sp macro="" textlink="">
      <xdr:nvSpPr>
        <xdr:cNvPr id="348" name="円/楕円 347"/>
        <xdr:cNvSpPr/>
      </xdr:nvSpPr>
      <xdr:spPr>
        <a:xfrm>
          <a:off x="13462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79815</xdr:rowOff>
    </xdr:from>
    <xdr:ext cx="762000" cy="259045"/>
    <xdr:sp macro="" textlink="">
      <xdr:nvSpPr>
        <xdr:cNvPr id="349" name="テキスト ボックス 348"/>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類似団体平均よりも１．７ポイント低く、前年から１．１ポイント低下した。</a:t>
          </a:r>
          <a:endParaRPr lang="ja-JP" altLang="ja-JP" sz="1200">
            <a:effectLst/>
            <a:latin typeface="+mn-ea"/>
            <a:ea typeface="+mn-ea"/>
          </a:endParaRPr>
        </a:p>
        <a:p>
          <a:r>
            <a:rPr kumimoji="1" lang="ja-JP" altLang="ja-JP" sz="1200">
              <a:solidFill>
                <a:schemeClr val="dk1"/>
              </a:solidFill>
              <a:effectLst/>
              <a:latin typeface="+mn-ea"/>
              <a:ea typeface="+mn-ea"/>
              <a:cs typeface="+mn-cs"/>
            </a:rPr>
            <a:t>分子</a:t>
          </a:r>
          <a:r>
            <a:rPr kumimoji="1" lang="ja-JP" altLang="en-US" sz="1200">
              <a:solidFill>
                <a:schemeClr val="dk1"/>
              </a:solidFill>
              <a:effectLst/>
              <a:latin typeface="+mn-ea"/>
              <a:ea typeface="+mn-ea"/>
              <a:cs typeface="+mn-cs"/>
            </a:rPr>
            <a:t>では</a:t>
          </a:r>
          <a:r>
            <a:rPr kumimoji="1" lang="ja-JP" altLang="ja-JP" sz="1200">
              <a:solidFill>
                <a:schemeClr val="dk1"/>
              </a:solidFill>
              <a:effectLst/>
              <a:latin typeface="+mn-ea"/>
              <a:ea typeface="+mn-ea"/>
              <a:cs typeface="+mn-cs"/>
            </a:rPr>
            <a:t>、臨時財政対策債の元利償還金が増加しているものの、減税補てん債の元利償還金が大きく減少しているため、元利償還金全体では前年度よりも減少している。また土地開発公社の土地購入に係る元利償還金も減少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分母では、臨時財政対策債発行可能額が減少したものの、普通交付税、標準税収入額等が増加したため、標準財政規模が増加した。</a:t>
          </a:r>
          <a:endParaRPr lang="ja-JP" altLang="ja-JP" sz="1200">
            <a:effectLst/>
            <a:latin typeface="+mn-ea"/>
            <a:ea typeface="+mn-ea"/>
          </a:endParaRPr>
        </a:p>
        <a:p>
          <a:r>
            <a:rPr kumimoji="1" lang="ja-JP" altLang="ja-JP" sz="1200">
              <a:solidFill>
                <a:schemeClr val="dk1"/>
              </a:solidFill>
              <a:effectLst/>
              <a:latin typeface="+mn-ea"/>
              <a:ea typeface="+mn-ea"/>
              <a:cs typeface="+mn-cs"/>
            </a:rPr>
            <a:t>実質公債費比率については過去３年の平均で算出するため、平成２５年度以降の単年度比率が減少したことが、減少の要因となった。</a:t>
          </a:r>
          <a:endParaRPr lang="ja-JP" altLang="ja-JP" sz="12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14922</xdr:rowOff>
    </xdr:from>
    <xdr:to>
      <xdr:col>24</xdr:col>
      <xdr:colOff>558800</xdr:colOff>
      <xdr:row>39</xdr:row>
      <xdr:rowOff>81280</xdr:rowOff>
    </xdr:to>
    <xdr:cxnSp macro="">
      <xdr:nvCxnSpPr>
        <xdr:cNvPr id="379" name="直線コネクタ 378"/>
        <xdr:cNvCxnSpPr/>
      </xdr:nvCxnSpPr>
      <xdr:spPr>
        <a:xfrm flipV="1">
          <a:off x="16179800" y="6701472"/>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147638</xdr:rowOff>
    </xdr:to>
    <xdr:cxnSp macro="">
      <xdr:nvCxnSpPr>
        <xdr:cNvPr id="382" name="直線コネクタ 381"/>
        <xdr:cNvCxnSpPr/>
      </xdr:nvCxnSpPr>
      <xdr:spPr>
        <a:xfrm flipV="1">
          <a:off x="15290800" y="67678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54610</xdr:rowOff>
    </xdr:to>
    <xdr:cxnSp macro="">
      <xdr:nvCxnSpPr>
        <xdr:cNvPr id="385" name="直線コネクタ 384"/>
        <xdr:cNvCxnSpPr/>
      </xdr:nvCxnSpPr>
      <xdr:spPr>
        <a:xfrm flipV="1">
          <a:off x="14401800" y="68341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40</xdr:row>
      <xdr:rowOff>127000</xdr:rowOff>
    </xdr:to>
    <xdr:cxnSp macro="">
      <xdr:nvCxnSpPr>
        <xdr:cNvPr id="388" name="直線コネクタ 387"/>
        <xdr:cNvCxnSpPr/>
      </xdr:nvCxnSpPr>
      <xdr:spPr>
        <a:xfrm flipV="1">
          <a:off x="13512800" y="6912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98" name="円/楕円 397"/>
        <xdr:cNvSpPr/>
      </xdr:nvSpPr>
      <xdr:spPr>
        <a:xfrm>
          <a:off x="169672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152099</xdr:rowOff>
    </xdr:from>
    <xdr:ext cx="762000" cy="259045"/>
    <xdr:sp macro="" textlink="">
      <xdr:nvSpPr>
        <xdr:cNvPr id="399" name="公債費負担の状況該当値テキスト"/>
        <xdr:cNvSpPr txBox="1"/>
      </xdr:nvSpPr>
      <xdr:spPr>
        <a:xfrm>
          <a:off x="171069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400" name="円/楕円 399"/>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401" name="テキスト ボックス 400"/>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402" name="円/楕円 401"/>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403" name="テキスト ボックス 402"/>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404" name="円/楕円 403"/>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405" name="テキスト ボックス 404"/>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6" name="円/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類似団体平均よりも９．５ポイント低いが、前年から７．７ポイント増加した。</a:t>
          </a:r>
          <a:endParaRPr lang="ja-JP" altLang="ja-JP" sz="1300">
            <a:effectLst/>
            <a:latin typeface="+mn-ea"/>
            <a:ea typeface="+mn-ea"/>
          </a:endParaRPr>
        </a:p>
        <a:p>
          <a:r>
            <a:rPr kumimoji="1" lang="ja-JP" altLang="ja-JP" sz="1300">
              <a:solidFill>
                <a:schemeClr val="dk1"/>
              </a:solidFill>
              <a:effectLst/>
              <a:latin typeface="+mn-ea"/>
              <a:ea typeface="+mn-ea"/>
              <a:cs typeface="+mn-cs"/>
            </a:rPr>
            <a:t>債務負担行為に基づく支出予定額、退職手当負担見込額は減少しているものの、地方債現在高や公営企業債等繰入見込額が増加している。また将来負担額から控除する充当可能基金が減少している。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蓮田市総合文化会館の建設に伴い、地方債を借入したことや、公共施設等整備基金の取り崩しを行ったことが、将来負担比率増加の要因のひとつとなった。</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102277</xdr:rowOff>
    </xdr:from>
    <xdr:to>
      <xdr:col>24</xdr:col>
      <xdr:colOff>558800</xdr:colOff>
      <xdr:row>14</xdr:row>
      <xdr:rowOff>164211</xdr:rowOff>
    </xdr:to>
    <xdr:cxnSp macro="">
      <xdr:nvCxnSpPr>
        <xdr:cNvPr id="441" name="直線コネクタ 440"/>
        <xdr:cNvCxnSpPr/>
      </xdr:nvCxnSpPr>
      <xdr:spPr>
        <a:xfrm>
          <a:off x="16179800" y="2502577"/>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102277</xdr:rowOff>
    </xdr:from>
    <xdr:to>
      <xdr:col>23</xdr:col>
      <xdr:colOff>406400</xdr:colOff>
      <xdr:row>14</xdr:row>
      <xdr:rowOff>135255</xdr:rowOff>
    </xdr:to>
    <xdr:cxnSp macro="">
      <xdr:nvCxnSpPr>
        <xdr:cNvPr id="444" name="直線コネクタ 443"/>
        <xdr:cNvCxnSpPr/>
      </xdr:nvCxnSpPr>
      <xdr:spPr>
        <a:xfrm flipV="1">
          <a:off x="15290800" y="250257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135255</xdr:rowOff>
    </xdr:from>
    <xdr:to>
      <xdr:col>22</xdr:col>
      <xdr:colOff>203200</xdr:colOff>
      <xdr:row>15</xdr:row>
      <xdr:rowOff>24934</xdr:rowOff>
    </xdr:to>
    <xdr:cxnSp macro="">
      <xdr:nvCxnSpPr>
        <xdr:cNvPr id="447" name="直線コネクタ 446"/>
        <xdr:cNvCxnSpPr/>
      </xdr:nvCxnSpPr>
      <xdr:spPr>
        <a:xfrm flipV="1">
          <a:off x="14401800" y="2535555"/>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24934</xdr:rowOff>
    </xdr:from>
    <xdr:to>
      <xdr:col>21</xdr:col>
      <xdr:colOff>0</xdr:colOff>
      <xdr:row>16</xdr:row>
      <xdr:rowOff>21590</xdr:rowOff>
    </xdr:to>
    <xdr:cxnSp macro="">
      <xdr:nvCxnSpPr>
        <xdr:cNvPr id="450" name="直線コネクタ 449"/>
        <xdr:cNvCxnSpPr/>
      </xdr:nvCxnSpPr>
      <xdr:spPr>
        <a:xfrm flipV="1">
          <a:off x="13512800" y="2596684"/>
          <a:ext cx="8890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60" name="円/楕円 459"/>
        <xdr:cNvSpPr/>
      </xdr:nvSpPr>
      <xdr:spPr>
        <a:xfrm>
          <a:off x="169672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129938</xdr:rowOff>
    </xdr:from>
    <xdr:ext cx="762000" cy="259045"/>
    <xdr:sp macro="" textlink="">
      <xdr:nvSpPr>
        <xdr:cNvPr id="461" name="将来負担の状況該当値テキスト"/>
        <xdr:cNvSpPr txBox="1"/>
      </xdr:nvSpPr>
      <xdr:spPr>
        <a:xfrm>
          <a:off x="17106900" y="23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51477</xdr:rowOff>
    </xdr:from>
    <xdr:to>
      <xdr:col>23</xdr:col>
      <xdr:colOff>457200</xdr:colOff>
      <xdr:row>14</xdr:row>
      <xdr:rowOff>153077</xdr:rowOff>
    </xdr:to>
    <xdr:sp macro="" textlink="">
      <xdr:nvSpPr>
        <xdr:cNvPr id="462" name="円/楕円 461"/>
        <xdr:cNvSpPr/>
      </xdr:nvSpPr>
      <xdr:spPr>
        <a:xfrm>
          <a:off x="16129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163254</xdr:rowOff>
    </xdr:from>
    <xdr:ext cx="736600" cy="259045"/>
    <xdr:sp macro="" textlink="">
      <xdr:nvSpPr>
        <xdr:cNvPr id="463" name="テキスト ボックス 462"/>
        <xdr:cNvSpPr txBox="1"/>
      </xdr:nvSpPr>
      <xdr:spPr>
        <a:xfrm>
          <a:off x="15798800" y="222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84455</xdr:rowOff>
    </xdr:from>
    <xdr:to>
      <xdr:col>22</xdr:col>
      <xdr:colOff>254000</xdr:colOff>
      <xdr:row>15</xdr:row>
      <xdr:rowOff>14605</xdr:rowOff>
    </xdr:to>
    <xdr:sp macro="" textlink="">
      <xdr:nvSpPr>
        <xdr:cNvPr id="464" name="円/楕円 463"/>
        <xdr:cNvSpPr/>
      </xdr:nvSpPr>
      <xdr:spPr>
        <a:xfrm>
          <a:off x="15240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24782</xdr:rowOff>
    </xdr:from>
    <xdr:ext cx="762000" cy="259045"/>
    <xdr:sp macro="" textlink="">
      <xdr:nvSpPr>
        <xdr:cNvPr id="465" name="テキスト ボックス 464"/>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145584</xdr:rowOff>
    </xdr:from>
    <xdr:to>
      <xdr:col>21</xdr:col>
      <xdr:colOff>50800</xdr:colOff>
      <xdr:row>15</xdr:row>
      <xdr:rowOff>75734</xdr:rowOff>
    </xdr:to>
    <xdr:sp macro="" textlink="">
      <xdr:nvSpPr>
        <xdr:cNvPr id="466" name="円/楕円 465"/>
        <xdr:cNvSpPr/>
      </xdr:nvSpPr>
      <xdr:spPr>
        <a:xfrm>
          <a:off x="14351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85911</xdr:rowOff>
    </xdr:from>
    <xdr:ext cx="762000" cy="259045"/>
    <xdr:sp macro="" textlink="">
      <xdr:nvSpPr>
        <xdr:cNvPr id="467" name="テキスト ボックス 466"/>
        <xdr:cNvSpPr txBox="1"/>
      </xdr:nvSpPr>
      <xdr:spPr>
        <a:xfrm>
          <a:off x="14020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142240</xdr:rowOff>
    </xdr:from>
    <xdr:to>
      <xdr:col>19</xdr:col>
      <xdr:colOff>533400</xdr:colOff>
      <xdr:row>16</xdr:row>
      <xdr:rowOff>72390</xdr:rowOff>
    </xdr:to>
    <xdr:sp macro="" textlink="">
      <xdr:nvSpPr>
        <xdr:cNvPr id="468" name="円/楕円 467"/>
        <xdr:cNvSpPr/>
      </xdr:nvSpPr>
      <xdr:spPr>
        <a:xfrm>
          <a:off x="13462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82567</xdr:rowOff>
    </xdr:from>
    <xdr:ext cx="762000" cy="259045"/>
    <xdr:sp macro="" textlink="">
      <xdr:nvSpPr>
        <xdr:cNvPr id="469" name="テキスト ボックス 468"/>
        <xdr:cNvSpPr txBox="1"/>
      </xdr:nvSpPr>
      <xdr:spPr>
        <a:xfrm>
          <a:off x="13131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62,481
62,027
27.28
20,891,831
19,844,287
696,844
11,905,150
16,115,026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類似団体平均よりも３．５ポイント高いが、前年から１．６ポイント低下している。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職員数、ラスパイレス指数は増加したが、職員平均年齢の低下により、</a:t>
          </a:r>
          <a:r>
            <a:rPr kumimoji="1" lang="ja-JP" altLang="en-US" sz="1300">
              <a:solidFill>
                <a:schemeClr val="dk1"/>
              </a:solidFill>
              <a:effectLst/>
              <a:latin typeface="+mn-ea"/>
              <a:ea typeface="+mn-ea"/>
              <a:cs typeface="+mn-cs"/>
            </a:rPr>
            <a:t>人件費は</a:t>
          </a:r>
          <a:r>
            <a:rPr kumimoji="1" lang="ja-JP" altLang="ja-JP" sz="1300">
              <a:solidFill>
                <a:schemeClr val="dk1"/>
              </a:solidFill>
              <a:effectLst/>
              <a:latin typeface="+mn-ea"/>
              <a:ea typeface="+mn-ea"/>
              <a:cs typeface="+mn-cs"/>
            </a:rPr>
            <a:t>前年度比</a:t>
          </a:r>
          <a:r>
            <a:rPr kumimoji="1" lang="en-US" altLang="ja-JP" sz="1300">
              <a:solidFill>
                <a:schemeClr val="dk1"/>
              </a:solidFill>
              <a:effectLst/>
              <a:latin typeface="+mn-ea"/>
              <a:ea typeface="+mn-ea"/>
              <a:cs typeface="+mn-cs"/>
            </a:rPr>
            <a:t>57,364</a:t>
          </a:r>
          <a:r>
            <a:rPr kumimoji="1" lang="ja-JP" altLang="ja-JP" sz="1300">
              <a:solidFill>
                <a:schemeClr val="dk1"/>
              </a:solidFill>
              <a:effectLst/>
              <a:latin typeface="+mn-ea"/>
              <a:ea typeface="+mn-ea"/>
              <a:cs typeface="+mn-cs"/>
            </a:rPr>
            <a:t>千円減となっている。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今後も、定員適正化計画や指定管理者制度の活用など、人件費の適正化を図る。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2903</xdr:rowOff>
    </xdr:to>
    <xdr:cxnSp macro="">
      <xdr:nvCxnSpPr>
        <xdr:cNvPr id="68" name="直線コネクタ 67"/>
        <xdr:cNvCxnSpPr/>
      </xdr:nvCxnSpPr>
      <xdr:spPr>
        <a:xfrm flipV="1">
          <a:off x="3987800" y="641350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109039</xdr:rowOff>
    </xdr:from>
    <xdr:to>
      <xdr:col>5</xdr:col>
      <xdr:colOff>549275</xdr:colOff>
      <xdr:row>38</xdr:row>
      <xdr:rowOff>2903</xdr:rowOff>
    </xdr:to>
    <xdr:cxnSp macro="">
      <xdr:nvCxnSpPr>
        <xdr:cNvPr id="71" name="直線コネクタ 70"/>
        <xdr:cNvCxnSpPr/>
      </xdr:nvCxnSpPr>
      <xdr:spPr>
        <a:xfrm>
          <a:off x="3098800" y="645268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109039</xdr:rowOff>
    </xdr:from>
    <xdr:to>
      <xdr:col>4</xdr:col>
      <xdr:colOff>346075</xdr:colOff>
      <xdr:row>38</xdr:row>
      <xdr:rowOff>15966</xdr:rowOff>
    </xdr:to>
    <xdr:cxnSp macro="">
      <xdr:nvCxnSpPr>
        <xdr:cNvPr id="74" name="直線コネクタ 73"/>
        <xdr:cNvCxnSpPr/>
      </xdr:nvCxnSpPr>
      <xdr:spPr>
        <a:xfrm flipV="1">
          <a:off x="2209800" y="64526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15966</xdr:rowOff>
    </xdr:from>
    <xdr:to>
      <xdr:col>3</xdr:col>
      <xdr:colOff>142875</xdr:colOff>
      <xdr:row>38</xdr:row>
      <xdr:rowOff>61685</xdr:rowOff>
    </xdr:to>
    <xdr:cxnSp macro="">
      <xdr:nvCxnSpPr>
        <xdr:cNvPr id="77" name="直線コネクタ 76"/>
        <xdr:cNvCxnSpPr/>
      </xdr:nvCxnSpPr>
      <xdr:spPr>
        <a:xfrm flipV="1">
          <a:off x="1320800" y="65310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7" name="円/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8"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123553</xdr:rowOff>
    </xdr:from>
    <xdr:to>
      <xdr:col>5</xdr:col>
      <xdr:colOff>600075</xdr:colOff>
      <xdr:row>38</xdr:row>
      <xdr:rowOff>53703</xdr:rowOff>
    </xdr:to>
    <xdr:sp macro="" textlink="">
      <xdr:nvSpPr>
        <xdr:cNvPr id="89" name="円/楕円 88"/>
        <xdr:cNvSpPr/>
      </xdr:nvSpPr>
      <xdr:spPr>
        <a:xfrm>
          <a:off x="3937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38480</xdr:rowOff>
    </xdr:from>
    <xdr:ext cx="736600" cy="259045"/>
    <xdr:sp macro="" textlink="">
      <xdr:nvSpPr>
        <xdr:cNvPr id="90" name="テキスト ボックス 89"/>
        <xdr:cNvSpPr txBox="1"/>
      </xdr:nvSpPr>
      <xdr:spPr>
        <a:xfrm>
          <a:off x="3606800" y="655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58239</xdr:rowOff>
    </xdr:from>
    <xdr:to>
      <xdr:col>4</xdr:col>
      <xdr:colOff>396875</xdr:colOff>
      <xdr:row>37</xdr:row>
      <xdr:rowOff>159838</xdr:rowOff>
    </xdr:to>
    <xdr:sp macro="" textlink="">
      <xdr:nvSpPr>
        <xdr:cNvPr id="91" name="円/楕円 90"/>
        <xdr:cNvSpPr/>
      </xdr:nvSpPr>
      <xdr:spPr>
        <a:xfrm>
          <a:off x="3048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144615</xdr:rowOff>
    </xdr:from>
    <xdr:ext cx="762000" cy="259045"/>
    <xdr:sp macro="" textlink="">
      <xdr:nvSpPr>
        <xdr:cNvPr id="92" name="テキスト ボックス 91"/>
        <xdr:cNvSpPr txBox="1"/>
      </xdr:nvSpPr>
      <xdr:spPr>
        <a:xfrm>
          <a:off x="2717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136616</xdr:rowOff>
    </xdr:from>
    <xdr:to>
      <xdr:col>3</xdr:col>
      <xdr:colOff>193675</xdr:colOff>
      <xdr:row>38</xdr:row>
      <xdr:rowOff>66766</xdr:rowOff>
    </xdr:to>
    <xdr:sp macro="" textlink="">
      <xdr:nvSpPr>
        <xdr:cNvPr id="93" name="円/楕円 92"/>
        <xdr:cNvSpPr/>
      </xdr:nvSpPr>
      <xdr:spPr>
        <a:xfrm>
          <a:off x="2159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51543</xdr:rowOff>
    </xdr:from>
    <xdr:ext cx="762000" cy="259045"/>
    <xdr:sp macro="" textlink="">
      <xdr:nvSpPr>
        <xdr:cNvPr id="94" name="テキスト ボックス 93"/>
        <xdr:cNvSpPr txBox="1"/>
      </xdr:nvSpPr>
      <xdr:spPr>
        <a:xfrm>
          <a:off x="1828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95" name="円/楕円 94"/>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96" name="テキスト ボックス 95"/>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類似団体平均よりも１．２ポイント低く、前年から０．１ポイント上昇した。</a:t>
          </a:r>
          <a:endParaRPr kumimoji="1" lang="en-US" altLang="ja-JP" sz="1200">
            <a:latin typeface="ＭＳ Ｐゴシック"/>
          </a:endParaRPr>
        </a:p>
        <a:p>
          <a:r>
            <a:rPr kumimoji="1" lang="ja-JP" altLang="en-US" sz="1200">
              <a:latin typeface="ＭＳ Ｐゴシック"/>
            </a:rPr>
            <a:t>蓮田市総合文化会館建設事業施設備品購入費（</a:t>
          </a:r>
          <a:r>
            <a:rPr kumimoji="1" lang="en-US" altLang="ja-JP" sz="1200">
              <a:latin typeface="ＭＳ Ｐゴシック"/>
            </a:rPr>
            <a:t>78,731</a:t>
          </a:r>
          <a:r>
            <a:rPr kumimoji="1" lang="ja-JP" altLang="en-US" sz="1200">
              <a:latin typeface="ＭＳ Ｐゴシック"/>
            </a:rPr>
            <a:t>千円皆増）や総合行政システム運用管理事業費（</a:t>
          </a:r>
          <a:r>
            <a:rPr kumimoji="1" lang="en-US" altLang="ja-JP" sz="1200">
              <a:latin typeface="ＭＳ Ｐゴシック"/>
            </a:rPr>
            <a:t>39,998</a:t>
          </a:r>
          <a:r>
            <a:rPr kumimoji="1" lang="ja-JP" altLang="en-US" sz="1200">
              <a:latin typeface="ＭＳ Ｐゴシック"/>
            </a:rPr>
            <a:t>千円増）などの増加が影響していると考えられる。</a:t>
          </a:r>
          <a:endParaRPr kumimoji="1" lang="en-US" altLang="ja-JP" sz="1200">
            <a:latin typeface="ＭＳ Ｐゴシック"/>
          </a:endParaRPr>
        </a:p>
        <a:p>
          <a:r>
            <a:rPr kumimoji="1" lang="ja-JP" altLang="en-US" sz="1200">
              <a:latin typeface="ＭＳ Ｐゴシック"/>
            </a:rPr>
            <a:t>今後も人件費の上昇に伴う委託費の増加や物価の上昇に注視しつつ、継続事業の見直しや物品の適正管理等によりコスト削減に努める。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157480</xdr:rowOff>
    </xdr:from>
    <xdr:to>
      <xdr:col>24</xdr:col>
      <xdr:colOff>31750</xdr:colOff>
      <xdr:row>16</xdr:row>
      <xdr:rowOff>165100</xdr:rowOff>
    </xdr:to>
    <xdr:cxnSp macro="">
      <xdr:nvCxnSpPr>
        <xdr:cNvPr id="129" name="直線コネクタ 128"/>
        <xdr:cNvCxnSpPr/>
      </xdr:nvCxnSpPr>
      <xdr:spPr>
        <a:xfrm>
          <a:off x="15671800" y="2900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157480</xdr:rowOff>
    </xdr:to>
    <xdr:cxnSp macro="">
      <xdr:nvCxnSpPr>
        <xdr:cNvPr id="132" name="直線コネクタ 131"/>
        <xdr:cNvCxnSpPr/>
      </xdr:nvCxnSpPr>
      <xdr:spPr>
        <a:xfrm>
          <a:off x="14782800" y="287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127000</xdr:rowOff>
    </xdr:to>
    <xdr:cxnSp macro="">
      <xdr:nvCxnSpPr>
        <xdr:cNvPr id="135" name="直線コネクタ 134"/>
        <xdr:cNvCxnSpPr/>
      </xdr:nvCxnSpPr>
      <xdr:spPr>
        <a:xfrm>
          <a:off x="13893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96520</xdr:rowOff>
    </xdr:to>
    <xdr:cxnSp macro="">
      <xdr:nvCxnSpPr>
        <xdr:cNvPr id="138" name="直線コネクタ 137"/>
        <xdr:cNvCxnSpPr/>
      </xdr:nvCxnSpPr>
      <xdr:spPr>
        <a:xfrm flipV="1">
          <a:off x="13004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106680</xdr:rowOff>
    </xdr:from>
    <xdr:to>
      <xdr:col>22</xdr:col>
      <xdr:colOff>615950</xdr:colOff>
      <xdr:row>17</xdr:row>
      <xdr:rowOff>36830</xdr:rowOff>
    </xdr:to>
    <xdr:sp macro="" textlink="">
      <xdr:nvSpPr>
        <xdr:cNvPr id="150" name="円/楕円 149"/>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51" name="テキスト ボックス 150"/>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2" name="円/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3" name="テキスト ボックス 15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6" name="円/楕円 155"/>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157497</xdr:rowOff>
    </xdr:from>
    <xdr:ext cx="762000" cy="259045"/>
    <xdr:sp macro="" textlink="">
      <xdr:nvSpPr>
        <xdr:cNvPr id="157" name="テキスト ボックス 156"/>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類似団体平均よりも３ポイント低く、前年から０．２ポイント低下した。</a:t>
          </a:r>
          <a:endParaRPr kumimoji="1" lang="en-US" altLang="ja-JP" sz="1200">
            <a:latin typeface="ＭＳ Ｐゴシック"/>
          </a:endParaRPr>
        </a:p>
        <a:p>
          <a:r>
            <a:rPr kumimoji="1" lang="ja-JP" altLang="en-US" sz="1200">
              <a:latin typeface="ＭＳ Ｐゴシック"/>
            </a:rPr>
            <a:t>障がい者介護給付事業費（</a:t>
          </a:r>
          <a:r>
            <a:rPr kumimoji="1" lang="en-US" altLang="ja-JP" sz="1200">
              <a:latin typeface="ＭＳ Ｐゴシック"/>
            </a:rPr>
            <a:t>55,355</a:t>
          </a:r>
          <a:r>
            <a:rPr kumimoji="1" lang="ja-JP" altLang="en-US" sz="1200">
              <a:latin typeface="ＭＳ Ｐゴシック"/>
            </a:rPr>
            <a:t>千円増）や生活保護扶助事業費（</a:t>
          </a:r>
          <a:r>
            <a:rPr kumimoji="1" lang="en-US" altLang="ja-JP" sz="1200">
              <a:latin typeface="ＭＳ Ｐゴシック"/>
            </a:rPr>
            <a:t>45,103</a:t>
          </a:r>
          <a:r>
            <a:rPr kumimoji="1" lang="ja-JP" altLang="en-US" sz="1200">
              <a:latin typeface="ＭＳ Ｐゴシック"/>
            </a:rPr>
            <a:t>千円増）などの増加により、扶助費自体は増加しているが、分母となる経常一般財源が増加したため、経常収支比率は減少した。</a:t>
          </a:r>
          <a:endParaRPr kumimoji="1" lang="en-US" altLang="ja-JP" sz="1200">
            <a:latin typeface="ＭＳ Ｐゴシック"/>
          </a:endParaRPr>
        </a:p>
        <a:p>
          <a:r>
            <a:rPr kumimoji="1" lang="ja-JP" altLang="en-US" sz="1200">
              <a:latin typeface="ＭＳ Ｐゴシック"/>
            </a:rPr>
            <a:t>今後も少子高齢化や増加傾向にある生活保護費に対応しつつ、予防事業の推進により、扶助費の抑制に努める。</a:t>
          </a:r>
          <a:endParaRPr kumimoji="1" lang="en-US" altLang="ja-JP" sz="12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60</xdr:row>
      <xdr:rowOff>81280</xdr:rowOff>
    </xdr:to>
    <xdr:cxnSp macro="">
      <xdr:nvCxnSpPr>
        <xdr:cNvPr id="185" name="直線コネクタ 184"/>
        <xdr:cNvCxnSpPr/>
      </xdr:nvCxnSpPr>
      <xdr:spPr>
        <a:xfrm flipV="1">
          <a:off x="4826000" y="92938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53357</xdr:rowOff>
    </xdr:from>
    <xdr:ext cx="762000" cy="259045"/>
    <xdr:sp macro="" textlink="">
      <xdr:nvSpPr>
        <xdr:cNvPr id="186" name="扶助費最小値テキスト"/>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60</xdr:row>
      <xdr:rowOff>81280</xdr:rowOff>
    </xdr:from>
    <xdr:to>
      <xdr:col>7</xdr:col>
      <xdr:colOff>104775</xdr:colOff>
      <xdr:row>60</xdr:row>
      <xdr:rowOff>81280</xdr:rowOff>
    </xdr:to>
    <xdr:cxnSp macro="">
      <xdr:nvCxnSpPr>
        <xdr:cNvPr id="187" name="直線コネクタ 186"/>
        <xdr:cNvCxnSpPr/>
      </xdr:nvCxnSpPr>
      <xdr:spPr>
        <a:xfrm>
          <a:off x="4737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9" name="直線コネクタ 18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111760</xdr:rowOff>
    </xdr:from>
    <xdr:to>
      <xdr:col>7</xdr:col>
      <xdr:colOff>15875</xdr:colOff>
      <xdr:row>54</xdr:row>
      <xdr:rowOff>127000</xdr:rowOff>
    </xdr:to>
    <xdr:cxnSp macro="">
      <xdr:nvCxnSpPr>
        <xdr:cNvPr id="190" name="直線コネクタ 189"/>
        <xdr:cNvCxnSpPr/>
      </xdr:nvCxnSpPr>
      <xdr:spPr>
        <a:xfrm flipV="1">
          <a:off x="3987800" y="9370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90187</xdr:rowOff>
    </xdr:from>
    <xdr:ext cx="762000" cy="259045"/>
    <xdr:sp macro="" textlink="">
      <xdr:nvSpPr>
        <xdr:cNvPr id="191" name="扶助費平均値テキスト"/>
        <xdr:cNvSpPr txBox="1"/>
      </xdr:nvSpPr>
      <xdr:spPr>
        <a:xfrm>
          <a:off x="4914900" y="9519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118110</xdr:rowOff>
    </xdr:from>
    <xdr:to>
      <xdr:col>7</xdr:col>
      <xdr:colOff>66675</xdr:colOff>
      <xdr:row>56</xdr:row>
      <xdr:rowOff>48260</xdr:rowOff>
    </xdr:to>
    <xdr:sp macro="" textlink="">
      <xdr:nvSpPr>
        <xdr:cNvPr id="192" name="フローチャート : 判断 191"/>
        <xdr:cNvSpPr/>
      </xdr:nvSpPr>
      <xdr:spPr>
        <a:xfrm>
          <a:off x="47752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127000</xdr:rowOff>
    </xdr:to>
    <xdr:cxnSp macro="">
      <xdr:nvCxnSpPr>
        <xdr:cNvPr id="193" name="直線コネクタ 192"/>
        <xdr:cNvCxnSpPr/>
      </xdr:nvCxnSpPr>
      <xdr:spPr>
        <a:xfrm>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160020</xdr:rowOff>
    </xdr:from>
    <xdr:to>
      <xdr:col>5</xdr:col>
      <xdr:colOff>600075</xdr:colOff>
      <xdr:row>55</xdr:row>
      <xdr:rowOff>90170</xdr:rowOff>
    </xdr:to>
    <xdr:sp macro="" textlink="">
      <xdr:nvSpPr>
        <xdr:cNvPr id="194" name="フローチャート : 判断 193"/>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195" name="テキスト ボックス 194"/>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27940</xdr:rowOff>
    </xdr:from>
    <xdr:to>
      <xdr:col>4</xdr:col>
      <xdr:colOff>346075</xdr:colOff>
      <xdr:row>54</xdr:row>
      <xdr:rowOff>81280</xdr:rowOff>
    </xdr:to>
    <xdr:cxnSp macro="">
      <xdr:nvCxnSpPr>
        <xdr:cNvPr id="196" name="直線コネクタ 195"/>
        <xdr:cNvCxnSpPr/>
      </xdr:nvCxnSpPr>
      <xdr:spPr>
        <a:xfrm>
          <a:off x="2209800" y="9286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129540</xdr:rowOff>
    </xdr:from>
    <xdr:to>
      <xdr:col>4</xdr:col>
      <xdr:colOff>396875</xdr:colOff>
      <xdr:row>55</xdr:row>
      <xdr:rowOff>59690</xdr:rowOff>
    </xdr:to>
    <xdr:sp macro="" textlink="">
      <xdr:nvSpPr>
        <xdr:cNvPr id="197" name="フローチャート : 判断 196"/>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44467</xdr:rowOff>
    </xdr:from>
    <xdr:ext cx="762000" cy="259045"/>
    <xdr:sp macro="" textlink="">
      <xdr:nvSpPr>
        <xdr:cNvPr id="198" name="テキスト ボックス 197"/>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100330</xdr:rowOff>
    </xdr:from>
    <xdr:to>
      <xdr:col>3</xdr:col>
      <xdr:colOff>142875</xdr:colOff>
      <xdr:row>54</xdr:row>
      <xdr:rowOff>27940</xdr:rowOff>
    </xdr:to>
    <xdr:cxnSp macro="">
      <xdr:nvCxnSpPr>
        <xdr:cNvPr id="199" name="直線コネクタ 198"/>
        <xdr:cNvCxnSpPr/>
      </xdr:nvCxnSpPr>
      <xdr:spPr>
        <a:xfrm>
          <a:off x="1320800" y="9187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200" name="フローチャート : 判断 199"/>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1" name="テキスト ボックス 200"/>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2" name="フローチャート : 判断 201"/>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3" name="テキスト ボックス 202"/>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60960</xdr:rowOff>
    </xdr:from>
    <xdr:to>
      <xdr:col>7</xdr:col>
      <xdr:colOff>66675</xdr:colOff>
      <xdr:row>54</xdr:row>
      <xdr:rowOff>162560</xdr:rowOff>
    </xdr:to>
    <xdr:sp macro="" textlink="">
      <xdr:nvSpPr>
        <xdr:cNvPr id="209" name="円/楕円 208"/>
        <xdr:cNvSpPr/>
      </xdr:nvSpPr>
      <xdr:spPr>
        <a:xfrm>
          <a:off x="4775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140987</xdr:rowOff>
    </xdr:from>
    <xdr:ext cx="762000" cy="259045"/>
    <xdr:sp macro="" textlink="">
      <xdr:nvSpPr>
        <xdr:cNvPr id="210" name="扶助費該当値テキスト"/>
        <xdr:cNvSpPr txBox="1"/>
      </xdr:nvSpPr>
      <xdr:spPr>
        <a:xfrm>
          <a:off x="4914900" y="92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13" name="円/楕円 21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14" name="テキスト ボックス 21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148590</xdr:rowOff>
    </xdr:from>
    <xdr:to>
      <xdr:col>3</xdr:col>
      <xdr:colOff>193675</xdr:colOff>
      <xdr:row>54</xdr:row>
      <xdr:rowOff>78740</xdr:rowOff>
    </xdr:to>
    <xdr:sp macro="" textlink="">
      <xdr:nvSpPr>
        <xdr:cNvPr id="215" name="円/楕円 214"/>
        <xdr:cNvSpPr/>
      </xdr:nvSpPr>
      <xdr:spPr>
        <a:xfrm>
          <a:off x="2159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88917</xdr:rowOff>
    </xdr:from>
    <xdr:ext cx="762000" cy="259045"/>
    <xdr:sp macro="" textlink="">
      <xdr:nvSpPr>
        <xdr:cNvPr id="216" name="テキスト ボックス 215"/>
        <xdr:cNvSpPr txBox="1"/>
      </xdr:nvSpPr>
      <xdr:spPr>
        <a:xfrm>
          <a:off x="1828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49530</xdr:rowOff>
    </xdr:from>
    <xdr:to>
      <xdr:col>1</xdr:col>
      <xdr:colOff>676275</xdr:colOff>
      <xdr:row>53</xdr:row>
      <xdr:rowOff>151130</xdr:rowOff>
    </xdr:to>
    <xdr:sp macro="" textlink="">
      <xdr:nvSpPr>
        <xdr:cNvPr id="217" name="円/楕円 216"/>
        <xdr:cNvSpPr/>
      </xdr:nvSpPr>
      <xdr:spPr>
        <a:xfrm>
          <a:off x="1270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161307</xdr:rowOff>
    </xdr:from>
    <xdr:ext cx="762000" cy="259045"/>
    <xdr:sp macro="" textlink="">
      <xdr:nvSpPr>
        <xdr:cNvPr id="218" name="テキスト ボックス 217"/>
        <xdr:cNvSpPr txBox="1"/>
      </xdr:nvSpPr>
      <xdr:spPr>
        <a:xfrm>
          <a:off x="939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類似団体平均よりも０．６ポイント高く、前年から０．７ポイント上昇した。</a:t>
          </a:r>
          <a:endParaRPr kumimoji="1" lang="en-US" altLang="ja-JP" sz="1300">
            <a:latin typeface="ＭＳ Ｐゴシック"/>
          </a:endParaRPr>
        </a:p>
        <a:p>
          <a:r>
            <a:rPr kumimoji="1" lang="ja-JP" altLang="en-US" sz="1300">
              <a:latin typeface="ＭＳ Ｐゴシック"/>
            </a:rPr>
            <a:t>財政調整基金積立金（</a:t>
          </a:r>
          <a:r>
            <a:rPr kumimoji="1" lang="en-US" altLang="ja-JP" sz="1300">
              <a:latin typeface="ＭＳ Ｐゴシック"/>
            </a:rPr>
            <a:t>211,086</a:t>
          </a:r>
          <a:r>
            <a:rPr kumimoji="1" lang="ja-JP" altLang="en-US" sz="1300">
              <a:latin typeface="ＭＳ Ｐゴシック"/>
            </a:rPr>
            <a:t>千円増）による積立金の増加や、介護特会繰出金（</a:t>
          </a:r>
          <a:r>
            <a:rPr kumimoji="1" lang="en-US" altLang="ja-JP" sz="1300">
              <a:latin typeface="ＭＳ Ｐゴシック"/>
            </a:rPr>
            <a:t>48,077</a:t>
          </a:r>
          <a:r>
            <a:rPr kumimoji="1" lang="ja-JP" altLang="en-US" sz="1300">
              <a:latin typeface="ＭＳ Ｐゴシック"/>
            </a:rPr>
            <a:t>千円増）や国保特会繰出金（</a:t>
          </a:r>
          <a:r>
            <a:rPr kumimoji="1" lang="en-US" altLang="ja-JP" sz="1300">
              <a:latin typeface="ＭＳ Ｐゴシック"/>
            </a:rPr>
            <a:t>28,038</a:t>
          </a:r>
          <a:r>
            <a:rPr kumimoji="1" lang="ja-JP" altLang="en-US" sz="1300">
              <a:latin typeface="ＭＳ Ｐゴシック"/>
            </a:rPr>
            <a:t>千円増）による繰出金の増加が影響していると考えられる。</a:t>
          </a:r>
          <a:endParaRPr kumimoji="1" lang="en-US" altLang="ja-JP" sz="1300">
            <a:latin typeface="ＭＳ Ｐゴシック"/>
          </a:endParaRPr>
        </a:p>
        <a:p>
          <a:r>
            <a:rPr kumimoji="1" lang="ja-JP" altLang="en-US" sz="1300">
              <a:latin typeface="ＭＳ Ｐゴシック"/>
            </a:rPr>
            <a:t>今後も繰出基準の精査や計画的な基金積立に努める。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46" name="直線コネクタ 245"/>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7"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8" name="直線コネクタ 247"/>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62230</xdr:rowOff>
    </xdr:to>
    <xdr:cxnSp macro="">
      <xdr:nvCxnSpPr>
        <xdr:cNvPr id="251" name="直線コネクタ 250"/>
        <xdr:cNvCxnSpPr/>
      </xdr:nvCxnSpPr>
      <xdr:spPr>
        <a:xfrm>
          <a:off x="15671800" y="9781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8890</xdr:rowOff>
    </xdr:to>
    <xdr:cxnSp macro="">
      <xdr:nvCxnSpPr>
        <xdr:cNvPr id="254" name="直線コネクタ 253"/>
        <xdr:cNvCxnSpPr/>
      </xdr:nvCxnSpPr>
      <xdr:spPr>
        <a:xfrm>
          <a:off x="14782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56</xdr:row>
      <xdr:rowOff>157480</xdr:rowOff>
    </xdr:to>
    <xdr:cxnSp macro="">
      <xdr:nvCxnSpPr>
        <xdr:cNvPr id="257" name="直線コネクタ 256"/>
        <xdr:cNvCxnSpPr/>
      </xdr:nvCxnSpPr>
      <xdr:spPr>
        <a:xfrm>
          <a:off x="13893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149860</xdr:rowOff>
    </xdr:to>
    <xdr:cxnSp macro="">
      <xdr:nvCxnSpPr>
        <xdr:cNvPr id="260" name="直線コネクタ 259"/>
        <xdr:cNvCxnSpPr/>
      </xdr:nvCxnSpPr>
      <xdr:spPr>
        <a:xfrm>
          <a:off x="13004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0" name="円/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2" name="円/楕円 271"/>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73" name="テキスト ボックス 272"/>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4" name="円/楕円 273"/>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5" name="テキスト ボックス 27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9" name="テキスト ボックス 278"/>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類似団体平均よりも２．７ポイント低く、前年から０．５ポイント減少した。</a:t>
          </a:r>
          <a:endParaRPr kumimoji="1" lang="en-US" altLang="ja-JP" sz="1300">
            <a:latin typeface="ＭＳ Ｐゴシック"/>
          </a:endParaRPr>
        </a:p>
        <a:p>
          <a:r>
            <a:rPr kumimoji="1" lang="ja-JP" altLang="en-US" sz="1300">
              <a:latin typeface="ＭＳ Ｐゴシック"/>
            </a:rPr>
            <a:t>プレミアム付商品券発行事業費（</a:t>
          </a:r>
          <a:r>
            <a:rPr kumimoji="1" lang="en-US" altLang="ja-JP" sz="1300">
              <a:latin typeface="ＭＳ Ｐゴシック"/>
            </a:rPr>
            <a:t>104,797</a:t>
          </a:r>
          <a:r>
            <a:rPr kumimoji="1" lang="ja-JP" altLang="en-US" sz="1300">
              <a:latin typeface="ＭＳ Ｐゴシック"/>
            </a:rPr>
            <a:t>千円皆増）により、補助費等自体は増加している。しかし、経常的なものが減っているため、経常収支比率は減少した。</a:t>
          </a:r>
          <a:endParaRPr kumimoji="1" lang="en-US" altLang="ja-JP" sz="1300">
            <a:latin typeface="ＭＳ Ｐゴシック"/>
          </a:endParaRPr>
        </a:p>
        <a:p>
          <a:r>
            <a:rPr kumimoji="1" lang="ja-JP" altLang="en-US" sz="1300">
              <a:latin typeface="ＭＳ Ｐゴシック"/>
            </a:rPr>
            <a:t>引き続き、補助金や負担金の見直しや適正化に努める。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4" name="直線コネクタ 303"/>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138430</xdr:rowOff>
    </xdr:to>
    <xdr:cxnSp macro="">
      <xdr:nvCxnSpPr>
        <xdr:cNvPr id="309" name="直線コネクタ 308"/>
        <xdr:cNvCxnSpPr/>
      </xdr:nvCxnSpPr>
      <xdr:spPr>
        <a:xfrm flipV="1">
          <a:off x="15671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0"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1" name="フローチャート : 判断 310"/>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138430</xdr:rowOff>
    </xdr:to>
    <xdr:cxnSp macro="">
      <xdr:nvCxnSpPr>
        <xdr:cNvPr id="312" name="直線コネクタ 311"/>
        <xdr:cNvCxnSpPr/>
      </xdr:nvCxnSpPr>
      <xdr:spPr>
        <a:xfrm>
          <a:off x="14782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35</xdr:row>
      <xdr:rowOff>115570</xdr:rowOff>
    </xdr:to>
    <xdr:cxnSp macro="">
      <xdr:nvCxnSpPr>
        <xdr:cNvPr id="315" name="直線コネクタ 314"/>
        <xdr:cNvCxnSpPr/>
      </xdr:nvCxnSpPr>
      <xdr:spPr>
        <a:xfrm>
          <a:off x="13893800" y="6061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56134</xdr:rowOff>
    </xdr:from>
    <xdr:to>
      <xdr:col>20</xdr:col>
      <xdr:colOff>158750</xdr:colOff>
      <xdr:row>35</xdr:row>
      <xdr:rowOff>60706</xdr:rowOff>
    </xdr:to>
    <xdr:cxnSp macro="">
      <xdr:nvCxnSpPr>
        <xdr:cNvPr id="318" name="直線コネクタ 317"/>
        <xdr:cNvCxnSpPr/>
      </xdr:nvCxnSpPr>
      <xdr:spPr>
        <a:xfrm>
          <a:off x="13004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8" name="円/楕円 327"/>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9"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0" name="円/楕円 329"/>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1" name="テキスト ボックス 330"/>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2" name="円/楕円 331"/>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3" name="テキスト ボックス 332"/>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xdr:rowOff>
    </xdr:from>
    <xdr:to>
      <xdr:col>20</xdr:col>
      <xdr:colOff>209550</xdr:colOff>
      <xdr:row>35</xdr:row>
      <xdr:rowOff>111506</xdr:rowOff>
    </xdr:to>
    <xdr:sp macro="" textlink="">
      <xdr:nvSpPr>
        <xdr:cNvPr id="334" name="円/楕円 333"/>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121683</xdr:rowOff>
    </xdr:from>
    <xdr:ext cx="762000" cy="259045"/>
    <xdr:sp macro="" textlink="">
      <xdr:nvSpPr>
        <xdr:cNvPr id="335" name="テキスト ボックス 334"/>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5334</xdr:rowOff>
    </xdr:from>
    <xdr:to>
      <xdr:col>19</xdr:col>
      <xdr:colOff>6350</xdr:colOff>
      <xdr:row>35</xdr:row>
      <xdr:rowOff>106934</xdr:rowOff>
    </xdr:to>
    <xdr:sp macro="" textlink="">
      <xdr:nvSpPr>
        <xdr:cNvPr id="336" name="円/楕円 335"/>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117111</xdr:rowOff>
    </xdr:from>
    <xdr:ext cx="762000" cy="259045"/>
    <xdr:sp macro="" textlink="">
      <xdr:nvSpPr>
        <xdr:cNvPr id="337" name="テキスト ボックス 336"/>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類似団体平均よりも４．３ポイント低く、前年から１．１ポイント低下した。</a:t>
          </a:r>
          <a:endParaRPr kumimoji="1" lang="en-US" altLang="ja-JP" sz="1300">
            <a:latin typeface="ＭＳ Ｐゴシック"/>
          </a:endParaRPr>
        </a:p>
        <a:p>
          <a:r>
            <a:rPr kumimoji="1" lang="ja-JP" altLang="en-US" sz="1300">
              <a:latin typeface="ＭＳ Ｐゴシック"/>
            </a:rPr>
            <a:t>住民一人当たりの公債費も減っており、類似団体平均よりも</a:t>
          </a:r>
          <a:r>
            <a:rPr kumimoji="1" lang="en-US" altLang="ja-JP" sz="1300">
              <a:latin typeface="ＭＳ Ｐゴシック"/>
            </a:rPr>
            <a:t>10,890</a:t>
          </a:r>
          <a:r>
            <a:rPr kumimoji="1" lang="ja-JP" altLang="en-US" sz="1300">
              <a:latin typeface="ＭＳ Ｐゴシック"/>
            </a:rPr>
            <a:t>円低い。</a:t>
          </a:r>
          <a:endParaRPr kumimoji="1" lang="en-US" altLang="ja-JP" sz="1300">
            <a:latin typeface="ＭＳ Ｐゴシック"/>
          </a:endParaRPr>
        </a:p>
        <a:p>
          <a:r>
            <a:rPr kumimoji="1" lang="ja-JP" altLang="en-US" sz="1300">
              <a:latin typeface="ＭＳ Ｐゴシック"/>
            </a:rPr>
            <a:t>今後も借入利率、償還年数、返済総額等の返済における諸条件を勘案し、後年度の財政負担が過重にならないよう、慎重な借入事務に努める。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2" name="直線コネクタ 361"/>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5"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6" name="直線コネクタ 365"/>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53848</xdr:rowOff>
    </xdr:from>
    <xdr:to>
      <xdr:col>7</xdr:col>
      <xdr:colOff>15875</xdr:colOff>
      <xdr:row>76</xdr:row>
      <xdr:rowOff>104139</xdr:rowOff>
    </xdr:to>
    <xdr:cxnSp macro="">
      <xdr:nvCxnSpPr>
        <xdr:cNvPr id="367" name="直線コネクタ 366"/>
        <xdr:cNvCxnSpPr/>
      </xdr:nvCxnSpPr>
      <xdr:spPr>
        <a:xfrm flipV="1">
          <a:off x="3987800" y="130840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69" name="フローチャート :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104139</xdr:rowOff>
    </xdr:to>
    <xdr:cxnSp macro="">
      <xdr:nvCxnSpPr>
        <xdr:cNvPr id="370" name="直線コネクタ 369"/>
        <xdr:cNvCxnSpPr/>
      </xdr:nvCxnSpPr>
      <xdr:spPr>
        <a:xfrm>
          <a:off x="3098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1" name="フローチャート : 判断 370"/>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2" name="テキスト ボックス 37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163576</xdr:rowOff>
    </xdr:to>
    <xdr:cxnSp macro="">
      <xdr:nvCxnSpPr>
        <xdr:cNvPr id="373" name="直線コネクタ 372"/>
        <xdr:cNvCxnSpPr/>
      </xdr:nvCxnSpPr>
      <xdr:spPr>
        <a:xfrm flipV="1">
          <a:off x="2209800" y="13129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76</xdr:row>
      <xdr:rowOff>163576</xdr:rowOff>
    </xdr:to>
    <xdr:cxnSp macro="">
      <xdr:nvCxnSpPr>
        <xdr:cNvPr id="376" name="直線コネクタ 375"/>
        <xdr:cNvCxnSpPr/>
      </xdr:nvCxnSpPr>
      <xdr:spPr>
        <a:xfrm>
          <a:off x="1320800" y="13193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8" name="テキスト ボックス 377"/>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9" name="フローチャート : 判断 378"/>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0" name="テキスト ボックス 379"/>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3048</xdr:rowOff>
    </xdr:from>
    <xdr:to>
      <xdr:col>7</xdr:col>
      <xdr:colOff>66675</xdr:colOff>
      <xdr:row>76</xdr:row>
      <xdr:rowOff>104648</xdr:rowOff>
    </xdr:to>
    <xdr:sp macro="" textlink="">
      <xdr:nvSpPr>
        <xdr:cNvPr id="386" name="円/楕円 385"/>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19575</xdr:rowOff>
    </xdr:from>
    <xdr:ext cx="762000" cy="259045"/>
    <xdr:sp macro="" textlink="">
      <xdr:nvSpPr>
        <xdr:cNvPr id="387"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8" name="円/楕円 387"/>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9" name="テキスト ボックス 38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90" name="円/楕円 389"/>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91" name="テキスト ボックス 390"/>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92" name="円/楕円 391"/>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93" name="テキスト ボックス 392"/>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112776</xdr:rowOff>
    </xdr:from>
    <xdr:to>
      <xdr:col>1</xdr:col>
      <xdr:colOff>676275</xdr:colOff>
      <xdr:row>77</xdr:row>
      <xdr:rowOff>42926</xdr:rowOff>
    </xdr:to>
    <xdr:sp macro="" textlink="">
      <xdr:nvSpPr>
        <xdr:cNvPr id="394" name="円/楕円 393"/>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53103</xdr:rowOff>
    </xdr:from>
    <xdr:ext cx="762000" cy="259045"/>
    <xdr:sp macro="" textlink="">
      <xdr:nvSpPr>
        <xdr:cNvPr id="395" name="テキスト ボックス 394"/>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類似団体平均よりも２．８ポイント低く、前年から１．５ポイント低下した。</a:t>
          </a:r>
          <a:endParaRPr kumimoji="1" lang="en-US" altLang="ja-JP" sz="1300">
            <a:latin typeface="ＭＳ Ｐゴシック"/>
          </a:endParaRPr>
        </a:p>
        <a:p>
          <a:r>
            <a:rPr kumimoji="1" lang="ja-JP" altLang="en-US" sz="1300">
              <a:latin typeface="ＭＳ Ｐゴシック"/>
            </a:rPr>
            <a:t>物件費は上昇したが、分母となる経常一般財源の増加に伴い全体的に低下している。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1" name="直線コネクタ 420"/>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2"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3" name="直線コネクタ 422"/>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5" name="直線コネクタ 42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xdr:rowOff>
    </xdr:from>
    <xdr:to>
      <xdr:col>24</xdr:col>
      <xdr:colOff>31750</xdr:colOff>
      <xdr:row>77</xdr:row>
      <xdr:rowOff>78994</xdr:rowOff>
    </xdr:to>
    <xdr:cxnSp macro="">
      <xdr:nvCxnSpPr>
        <xdr:cNvPr id="426" name="直線コネクタ 425"/>
        <xdr:cNvCxnSpPr/>
      </xdr:nvCxnSpPr>
      <xdr:spPr>
        <a:xfrm flipV="1">
          <a:off x="15671800" y="132120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27"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28" name="フローチャート : 判断 427"/>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122428</xdr:rowOff>
    </xdr:from>
    <xdr:to>
      <xdr:col>22</xdr:col>
      <xdr:colOff>565150</xdr:colOff>
      <xdr:row>77</xdr:row>
      <xdr:rowOff>78994</xdr:rowOff>
    </xdr:to>
    <xdr:cxnSp macro="">
      <xdr:nvCxnSpPr>
        <xdr:cNvPr id="429" name="直線コネクタ 428"/>
        <xdr:cNvCxnSpPr/>
      </xdr:nvCxnSpPr>
      <xdr:spPr>
        <a:xfrm>
          <a:off x="14782800" y="13152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0" name="フローチャート : 判断 429"/>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1" name="テキスト ボックス 430"/>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122428</xdr:rowOff>
    </xdr:to>
    <xdr:cxnSp macro="">
      <xdr:nvCxnSpPr>
        <xdr:cNvPr id="432" name="直線コネクタ 431"/>
        <xdr:cNvCxnSpPr/>
      </xdr:nvCxnSpPr>
      <xdr:spPr>
        <a:xfrm>
          <a:off x="13893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3" name="フローチャート : 判断 43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4" name="テキスト ボックス 43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76</xdr:row>
      <xdr:rowOff>62992</xdr:rowOff>
    </xdr:to>
    <xdr:cxnSp macro="">
      <xdr:nvCxnSpPr>
        <xdr:cNvPr id="435" name="直線コネクタ 434"/>
        <xdr:cNvCxnSpPr/>
      </xdr:nvCxnSpPr>
      <xdr:spPr>
        <a:xfrm>
          <a:off x="13004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6" name="フローチャート : 判断 435"/>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7" name="テキスト ボックス 436"/>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8" name="フローチャート :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45" name="円/楕円 444"/>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147590</xdr:rowOff>
    </xdr:from>
    <xdr:ext cx="762000" cy="259045"/>
    <xdr:sp macro="" textlink="">
      <xdr:nvSpPr>
        <xdr:cNvPr id="446" name="公債費以外該当値テキスト"/>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47" name="円/楕円 446"/>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48" name="テキスト ボックス 44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71628</xdr:rowOff>
    </xdr:from>
    <xdr:to>
      <xdr:col>21</xdr:col>
      <xdr:colOff>412750</xdr:colOff>
      <xdr:row>77</xdr:row>
      <xdr:rowOff>1778</xdr:rowOff>
    </xdr:to>
    <xdr:sp macro="" textlink="">
      <xdr:nvSpPr>
        <xdr:cNvPr id="449" name="円/楕円 448"/>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158005</xdr:rowOff>
    </xdr:from>
    <xdr:ext cx="762000" cy="259045"/>
    <xdr:sp macro="" textlink="">
      <xdr:nvSpPr>
        <xdr:cNvPr id="450" name="テキスト ボックス 449"/>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1" name="円/楕円 450"/>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2" name="テキスト ボックス 451"/>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3" name="円/楕円 452"/>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54" name="テキスト ボックス 453"/>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埼玉県蓮田市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167043</xdr:rowOff>
    </xdr:from>
    <xdr:to>
      <xdr:col>4</xdr:col>
      <xdr:colOff>1117600</xdr:colOff>
      <xdr:row>18</xdr:row>
      <xdr:rowOff>4089</xdr:rowOff>
    </xdr:to>
    <xdr:cxnSp macro="">
      <xdr:nvCxnSpPr>
        <xdr:cNvPr id="50" name="直線コネクタ 49"/>
        <xdr:cNvCxnSpPr/>
      </xdr:nvCxnSpPr>
      <xdr:spPr bwMode="auto">
        <a:xfrm>
          <a:off x="5003800" y="3129318"/>
          <a:ext cx="6477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167043</xdr:rowOff>
    </xdr:from>
    <xdr:to>
      <xdr:col>4</xdr:col>
      <xdr:colOff>469900</xdr:colOff>
      <xdr:row>18</xdr:row>
      <xdr:rowOff>49848</xdr:rowOff>
    </xdr:to>
    <xdr:cxnSp macro="">
      <xdr:nvCxnSpPr>
        <xdr:cNvPr id="53" name="直線コネクタ 52"/>
        <xdr:cNvCxnSpPr/>
      </xdr:nvCxnSpPr>
      <xdr:spPr bwMode="auto">
        <a:xfrm flipV="1">
          <a:off x="4305300" y="3129318"/>
          <a:ext cx="698500" cy="5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15329</xdr:rowOff>
    </xdr:from>
    <xdr:to>
      <xdr:col>3</xdr:col>
      <xdr:colOff>904875</xdr:colOff>
      <xdr:row>18</xdr:row>
      <xdr:rowOff>49848</xdr:rowOff>
    </xdr:to>
    <xdr:cxnSp macro="">
      <xdr:nvCxnSpPr>
        <xdr:cNvPr id="56" name="直線コネクタ 55"/>
        <xdr:cNvCxnSpPr/>
      </xdr:nvCxnSpPr>
      <xdr:spPr bwMode="auto">
        <a:xfrm>
          <a:off x="3606800" y="3149054"/>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145231</xdr:rowOff>
    </xdr:from>
    <xdr:to>
      <xdr:col>3</xdr:col>
      <xdr:colOff>206375</xdr:colOff>
      <xdr:row>18</xdr:row>
      <xdr:rowOff>15329</xdr:rowOff>
    </xdr:to>
    <xdr:cxnSp macro="">
      <xdr:nvCxnSpPr>
        <xdr:cNvPr id="59" name="直線コネクタ 58"/>
        <xdr:cNvCxnSpPr/>
      </xdr:nvCxnSpPr>
      <xdr:spPr bwMode="auto">
        <a:xfrm>
          <a:off x="2908300" y="3107506"/>
          <a:ext cx="698500" cy="41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124739</xdr:rowOff>
    </xdr:from>
    <xdr:to>
      <xdr:col>5</xdr:col>
      <xdr:colOff>34925</xdr:colOff>
      <xdr:row>18</xdr:row>
      <xdr:rowOff>54889</xdr:rowOff>
    </xdr:to>
    <xdr:sp macro="" textlink="">
      <xdr:nvSpPr>
        <xdr:cNvPr id="69" name="円/楕円 68"/>
        <xdr:cNvSpPr/>
      </xdr:nvSpPr>
      <xdr:spPr bwMode="auto">
        <a:xfrm>
          <a:off x="5600700" y="3087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96816</xdr:rowOff>
    </xdr:from>
    <xdr:ext cx="762000" cy="259045"/>
    <xdr:sp macro="" textlink="">
      <xdr:nvSpPr>
        <xdr:cNvPr id="70" name="人口1人当たり決算額の推移該当値テキスト130"/>
        <xdr:cNvSpPr txBox="1"/>
      </xdr:nvSpPr>
      <xdr:spPr>
        <a:xfrm>
          <a:off x="5740400" y="305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61,952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116243</xdr:rowOff>
    </xdr:from>
    <xdr:to>
      <xdr:col>4</xdr:col>
      <xdr:colOff>520700</xdr:colOff>
      <xdr:row>18</xdr:row>
      <xdr:rowOff>46393</xdr:rowOff>
    </xdr:to>
    <xdr:sp macro="" textlink="">
      <xdr:nvSpPr>
        <xdr:cNvPr id="71" name="円/楕円 70"/>
        <xdr:cNvSpPr/>
      </xdr:nvSpPr>
      <xdr:spPr bwMode="auto">
        <a:xfrm>
          <a:off x="4953000" y="3078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31170</xdr:rowOff>
    </xdr:from>
    <xdr:ext cx="736600" cy="259045"/>
    <xdr:sp macro="" textlink="">
      <xdr:nvSpPr>
        <xdr:cNvPr id="72" name="テキスト ボックス 71"/>
        <xdr:cNvSpPr txBox="1"/>
      </xdr:nvSpPr>
      <xdr:spPr>
        <a:xfrm>
          <a:off x="4622800" y="3164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62,398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170498</xdr:rowOff>
    </xdr:from>
    <xdr:to>
      <xdr:col>3</xdr:col>
      <xdr:colOff>955675</xdr:colOff>
      <xdr:row>18</xdr:row>
      <xdr:rowOff>100648</xdr:rowOff>
    </xdr:to>
    <xdr:sp macro="" textlink="">
      <xdr:nvSpPr>
        <xdr:cNvPr id="73" name="円/楕円 72"/>
        <xdr:cNvSpPr/>
      </xdr:nvSpPr>
      <xdr:spPr bwMode="auto">
        <a:xfrm>
          <a:off x="4254500" y="3132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85424</xdr:rowOff>
    </xdr:from>
    <xdr:ext cx="762000" cy="259045"/>
    <xdr:sp macro="" textlink="">
      <xdr:nvSpPr>
        <xdr:cNvPr id="74" name="テキスト ボックス 73"/>
        <xdr:cNvSpPr txBox="1"/>
      </xdr:nvSpPr>
      <xdr:spPr>
        <a:xfrm>
          <a:off x="3924300" y="32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59,550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135979</xdr:rowOff>
    </xdr:from>
    <xdr:to>
      <xdr:col>3</xdr:col>
      <xdr:colOff>257175</xdr:colOff>
      <xdr:row>18</xdr:row>
      <xdr:rowOff>66129</xdr:rowOff>
    </xdr:to>
    <xdr:sp macro="" textlink="">
      <xdr:nvSpPr>
        <xdr:cNvPr id="75" name="円/楕円 74"/>
        <xdr:cNvSpPr/>
      </xdr:nvSpPr>
      <xdr:spPr bwMode="auto">
        <a:xfrm>
          <a:off x="3556000" y="309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50906</xdr:rowOff>
    </xdr:from>
    <xdr:ext cx="762000" cy="259045"/>
    <xdr:sp macro="" textlink="">
      <xdr:nvSpPr>
        <xdr:cNvPr id="76" name="テキスト ボックス 75"/>
        <xdr:cNvSpPr txBox="1"/>
      </xdr:nvSpPr>
      <xdr:spPr>
        <a:xfrm>
          <a:off x="3225800" y="318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94431</xdr:rowOff>
    </xdr:from>
    <xdr:to>
      <xdr:col>2</xdr:col>
      <xdr:colOff>692150</xdr:colOff>
      <xdr:row>18</xdr:row>
      <xdr:rowOff>24581</xdr:rowOff>
    </xdr:to>
    <xdr:sp macro="" textlink="">
      <xdr:nvSpPr>
        <xdr:cNvPr id="77" name="円/楕円 76"/>
        <xdr:cNvSpPr/>
      </xdr:nvSpPr>
      <xdr:spPr bwMode="auto">
        <a:xfrm>
          <a:off x="2857500" y="305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9358</xdr:rowOff>
    </xdr:from>
    <xdr:ext cx="762000" cy="259045"/>
    <xdr:sp macro="" textlink="">
      <xdr:nvSpPr>
        <xdr:cNvPr id="78" name="テキスト ボックス 77"/>
        <xdr:cNvSpPr txBox="1"/>
      </xdr:nvSpPr>
      <xdr:spPr>
        <a:xfrm>
          <a:off x="2527300" y="3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148574</xdr:rowOff>
    </xdr:from>
    <xdr:to>
      <xdr:col>4</xdr:col>
      <xdr:colOff>1117600</xdr:colOff>
      <xdr:row>36</xdr:row>
      <xdr:rowOff>156318</xdr:rowOff>
    </xdr:to>
    <xdr:cxnSp macro="">
      <xdr:nvCxnSpPr>
        <xdr:cNvPr id="115" name="直線コネクタ 114"/>
        <xdr:cNvCxnSpPr/>
      </xdr:nvCxnSpPr>
      <xdr:spPr bwMode="auto">
        <a:xfrm flipV="1">
          <a:off x="5003800" y="7101824"/>
          <a:ext cx="647700" cy="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156318</xdr:rowOff>
    </xdr:from>
    <xdr:to>
      <xdr:col>4</xdr:col>
      <xdr:colOff>469900</xdr:colOff>
      <xdr:row>36</xdr:row>
      <xdr:rowOff>164891</xdr:rowOff>
    </xdr:to>
    <xdr:cxnSp macro="">
      <xdr:nvCxnSpPr>
        <xdr:cNvPr id="118" name="直線コネクタ 117"/>
        <xdr:cNvCxnSpPr/>
      </xdr:nvCxnSpPr>
      <xdr:spPr bwMode="auto">
        <a:xfrm flipV="1">
          <a:off x="4305300" y="7109568"/>
          <a:ext cx="6985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15901</xdr:rowOff>
    </xdr:from>
    <xdr:to>
      <xdr:col>3</xdr:col>
      <xdr:colOff>904875</xdr:colOff>
      <xdr:row>36</xdr:row>
      <xdr:rowOff>164891</xdr:rowOff>
    </xdr:to>
    <xdr:cxnSp macro="">
      <xdr:nvCxnSpPr>
        <xdr:cNvPr id="121" name="直線コネクタ 120"/>
        <xdr:cNvCxnSpPr/>
      </xdr:nvCxnSpPr>
      <xdr:spPr bwMode="auto">
        <a:xfrm>
          <a:off x="3606800" y="6969151"/>
          <a:ext cx="698500" cy="148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5756</xdr:rowOff>
    </xdr:from>
    <xdr:to>
      <xdr:col>3</xdr:col>
      <xdr:colOff>206375</xdr:colOff>
      <xdr:row>36</xdr:row>
      <xdr:rowOff>15901</xdr:rowOff>
    </xdr:to>
    <xdr:cxnSp macro="">
      <xdr:nvCxnSpPr>
        <xdr:cNvPr id="124" name="直線コネクタ 123"/>
        <xdr:cNvCxnSpPr/>
      </xdr:nvCxnSpPr>
      <xdr:spPr bwMode="auto">
        <a:xfrm>
          <a:off x="2908300" y="6959006"/>
          <a:ext cx="698500" cy="10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97774</xdr:rowOff>
    </xdr:from>
    <xdr:to>
      <xdr:col>5</xdr:col>
      <xdr:colOff>34925</xdr:colOff>
      <xdr:row>37</xdr:row>
      <xdr:rowOff>27924</xdr:rowOff>
    </xdr:to>
    <xdr:sp macro="" textlink="">
      <xdr:nvSpPr>
        <xdr:cNvPr id="134" name="円/楕円 133"/>
        <xdr:cNvSpPr/>
      </xdr:nvSpPr>
      <xdr:spPr bwMode="auto">
        <a:xfrm>
          <a:off x="5600700" y="705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69851</xdr:rowOff>
    </xdr:from>
    <xdr:ext cx="762000" cy="259045"/>
    <xdr:sp macro="" textlink="">
      <xdr:nvSpPr>
        <xdr:cNvPr id="135" name="人口1人当たり決算額の推移該当値テキスト445"/>
        <xdr:cNvSpPr txBox="1"/>
      </xdr:nvSpPr>
      <xdr:spPr>
        <a:xfrm>
          <a:off x="5740400" y="70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105518</xdr:rowOff>
    </xdr:from>
    <xdr:to>
      <xdr:col>4</xdr:col>
      <xdr:colOff>520700</xdr:colOff>
      <xdr:row>37</xdr:row>
      <xdr:rowOff>35668</xdr:rowOff>
    </xdr:to>
    <xdr:sp macro="" textlink="">
      <xdr:nvSpPr>
        <xdr:cNvPr id="136" name="円/楕円 135"/>
        <xdr:cNvSpPr/>
      </xdr:nvSpPr>
      <xdr:spPr bwMode="auto">
        <a:xfrm>
          <a:off x="4953000" y="705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20445</xdr:rowOff>
    </xdr:from>
    <xdr:ext cx="736600" cy="259045"/>
    <xdr:sp macro="" textlink="">
      <xdr:nvSpPr>
        <xdr:cNvPr id="137" name="テキスト ボックス 136"/>
        <xdr:cNvSpPr txBox="1"/>
      </xdr:nvSpPr>
      <xdr:spPr>
        <a:xfrm>
          <a:off x="4622800" y="714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114091</xdr:rowOff>
    </xdr:from>
    <xdr:to>
      <xdr:col>3</xdr:col>
      <xdr:colOff>955675</xdr:colOff>
      <xdr:row>37</xdr:row>
      <xdr:rowOff>44241</xdr:rowOff>
    </xdr:to>
    <xdr:sp macro="" textlink="">
      <xdr:nvSpPr>
        <xdr:cNvPr id="138" name="円/楕円 137"/>
        <xdr:cNvSpPr/>
      </xdr:nvSpPr>
      <xdr:spPr bwMode="auto">
        <a:xfrm>
          <a:off x="4254500" y="7067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29018</xdr:rowOff>
    </xdr:from>
    <xdr:ext cx="762000" cy="259045"/>
    <xdr:sp macro="" textlink="">
      <xdr:nvSpPr>
        <xdr:cNvPr id="139" name="テキスト ボックス 138"/>
        <xdr:cNvSpPr txBox="1"/>
      </xdr:nvSpPr>
      <xdr:spPr>
        <a:xfrm>
          <a:off x="3924300" y="715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308001</xdr:rowOff>
    </xdr:from>
    <xdr:to>
      <xdr:col>3</xdr:col>
      <xdr:colOff>257175</xdr:colOff>
      <xdr:row>36</xdr:row>
      <xdr:rowOff>66701</xdr:rowOff>
    </xdr:to>
    <xdr:sp macro="" textlink="">
      <xdr:nvSpPr>
        <xdr:cNvPr id="140" name="円/楕円 139"/>
        <xdr:cNvSpPr/>
      </xdr:nvSpPr>
      <xdr:spPr bwMode="auto">
        <a:xfrm>
          <a:off x="3556000" y="691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51478</xdr:rowOff>
    </xdr:from>
    <xdr:ext cx="762000" cy="259045"/>
    <xdr:sp macro="" textlink="">
      <xdr:nvSpPr>
        <xdr:cNvPr id="141" name="テキスト ボックス 140"/>
        <xdr:cNvSpPr txBox="1"/>
      </xdr:nvSpPr>
      <xdr:spPr>
        <a:xfrm>
          <a:off x="3225800" y="700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297856</xdr:rowOff>
    </xdr:from>
    <xdr:to>
      <xdr:col>2</xdr:col>
      <xdr:colOff>692150</xdr:colOff>
      <xdr:row>36</xdr:row>
      <xdr:rowOff>56556</xdr:rowOff>
    </xdr:to>
    <xdr:sp macro="" textlink="">
      <xdr:nvSpPr>
        <xdr:cNvPr id="142" name="円/楕円 141"/>
        <xdr:cNvSpPr/>
      </xdr:nvSpPr>
      <xdr:spPr bwMode="auto">
        <a:xfrm>
          <a:off x="2857500" y="690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41333</xdr:rowOff>
    </xdr:from>
    <xdr:ext cx="762000" cy="259045"/>
    <xdr:sp macro="" textlink="">
      <xdr:nvSpPr>
        <xdr:cNvPr id="143" name="テキスト ボックス 142"/>
        <xdr:cNvSpPr txBox="1"/>
      </xdr:nvSpPr>
      <xdr:spPr>
        <a:xfrm>
          <a:off x="2527300" y="699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62,481
62,027
27.28
20,891,831
19,844,287
696,844
11,905,150
16,115,026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46363</xdr:rowOff>
    </xdr:from>
    <xdr:to>
      <xdr:col>6</xdr:col>
      <xdr:colOff>511175</xdr:colOff>
      <xdr:row>36</xdr:row>
      <xdr:rowOff>61039</xdr:rowOff>
    </xdr:to>
    <xdr:cxnSp macro="">
      <xdr:nvCxnSpPr>
        <xdr:cNvPr id="59" name="直線コネクタ 58"/>
        <xdr:cNvCxnSpPr/>
      </xdr:nvCxnSpPr>
      <xdr:spPr>
        <a:xfrm>
          <a:off x="3797300" y="6218563"/>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46363</xdr:rowOff>
    </xdr:from>
    <xdr:to>
      <xdr:col>5</xdr:col>
      <xdr:colOff>358775</xdr:colOff>
      <xdr:row>36</xdr:row>
      <xdr:rowOff>96677</xdr:rowOff>
    </xdr:to>
    <xdr:cxnSp macro="">
      <xdr:nvCxnSpPr>
        <xdr:cNvPr id="62" name="直線コネクタ 61"/>
        <xdr:cNvCxnSpPr/>
      </xdr:nvCxnSpPr>
      <xdr:spPr>
        <a:xfrm flipV="1">
          <a:off x="2908300" y="6218563"/>
          <a:ext cx="889000" cy="5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64079</xdr:rowOff>
    </xdr:from>
    <xdr:to>
      <xdr:col>4</xdr:col>
      <xdr:colOff>155575</xdr:colOff>
      <xdr:row>36</xdr:row>
      <xdr:rowOff>96677</xdr:rowOff>
    </xdr:to>
    <xdr:cxnSp macro="">
      <xdr:nvCxnSpPr>
        <xdr:cNvPr id="65" name="直線コネクタ 64"/>
        <xdr:cNvCxnSpPr/>
      </xdr:nvCxnSpPr>
      <xdr:spPr>
        <a:xfrm>
          <a:off x="2019300" y="6236279"/>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53632</xdr:rowOff>
    </xdr:from>
    <xdr:to>
      <xdr:col>2</xdr:col>
      <xdr:colOff>638175</xdr:colOff>
      <xdr:row>36</xdr:row>
      <xdr:rowOff>64079</xdr:rowOff>
    </xdr:to>
    <xdr:cxnSp macro="">
      <xdr:nvCxnSpPr>
        <xdr:cNvPr id="68" name="直線コネクタ 67"/>
        <xdr:cNvCxnSpPr/>
      </xdr:nvCxnSpPr>
      <xdr:spPr>
        <a:xfrm>
          <a:off x="1130300" y="6225832"/>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10239</xdr:rowOff>
    </xdr:from>
    <xdr:to>
      <xdr:col>6</xdr:col>
      <xdr:colOff>561975</xdr:colOff>
      <xdr:row>36</xdr:row>
      <xdr:rowOff>111839</xdr:rowOff>
    </xdr:to>
    <xdr:sp macro="" textlink="">
      <xdr:nvSpPr>
        <xdr:cNvPr id="78" name="円/楕円 77"/>
        <xdr:cNvSpPr/>
      </xdr:nvSpPr>
      <xdr:spPr>
        <a:xfrm>
          <a:off x="4584700" y="61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33116</xdr:rowOff>
    </xdr:from>
    <xdr:ext cx="534377" cy="259045"/>
    <xdr:sp macro="" textlink="">
      <xdr:nvSpPr>
        <xdr:cNvPr id="79" name="人件費該当値テキスト"/>
        <xdr:cNvSpPr txBox="1"/>
      </xdr:nvSpPr>
      <xdr:spPr>
        <a:xfrm>
          <a:off x="4686300" y="60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58,441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167013</xdr:rowOff>
    </xdr:from>
    <xdr:to>
      <xdr:col>5</xdr:col>
      <xdr:colOff>409575</xdr:colOff>
      <xdr:row>36</xdr:row>
      <xdr:rowOff>97163</xdr:rowOff>
    </xdr:to>
    <xdr:sp macro="" textlink="">
      <xdr:nvSpPr>
        <xdr:cNvPr id="80" name="円/楕円 79"/>
        <xdr:cNvSpPr/>
      </xdr:nvSpPr>
      <xdr:spPr>
        <a:xfrm>
          <a:off x="3746500" y="61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88290</xdr:rowOff>
    </xdr:from>
    <xdr:ext cx="534377" cy="259045"/>
    <xdr:sp macro="" textlink="">
      <xdr:nvSpPr>
        <xdr:cNvPr id="81" name="テキスト ボックス 80"/>
        <xdr:cNvSpPr txBox="1"/>
      </xdr:nvSpPr>
      <xdr:spPr>
        <a:xfrm>
          <a:off x="3530111" y="62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45877</xdr:rowOff>
    </xdr:from>
    <xdr:to>
      <xdr:col>4</xdr:col>
      <xdr:colOff>206375</xdr:colOff>
      <xdr:row>36</xdr:row>
      <xdr:rowOff>147477</xdr:rowOff>
    </xdr:to>
    <xdr:sp macro="" textlink="">
      <xdr:nvSpPr>
        <xdr:cNvPr id="82" name="円/楕円 81"/>
        <xdr:cNvSpPr/>
      </xdr:nvSpPr>
      <xdr:spPr>
        <a:xfrm>
          <a:off x="2857500" y="62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138604</xdr:rowOff>
    </xdr:from>
    <xdr:ext cx="534377" cy="259045"/>
    <xdr:sp macro="" textlink="">
      <xdr:nvSpPr>
        <xdr:cNvPr id="83" name="テキスト ボックス 82"/>
        <xdr:cNvSpPr txBox="1"/>
      </xdr:nvSpPr>
      <xdr:spPr>
        <a:xfrm>
          <a:off x="2641111" y="63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13279</xdr:rowOff>
    </xdr:from>
    <xdr:to>
      <xdr:col>3</xdr:col>
      <xdr:colOff>3175</xdr:colOff>
      <xdr:row>36</xdr:row>
      <xdr:rowOff>114879</xdr:rowOff>
    </xdr:to>
    <xdr:sp macro="" textlink="">
      <xdr:nvSpPr>
        <xdr:cNvPr id="84" name="円/楕円 83"/>
        <xdr:cNvSpPr/>
      </xdr:nvSpPr>
      <xdr:spPr>
        <a:xfrm>
          <a:off x="1968500" y="61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106006</xdr:rowOff>
    </xdr:from>
    <xdr:ext cx="534377" cy="259045"/>
    <xdr:sp macro="" textlink="">
      <xdr:nvSpPr>
        <xdr:cNvPr id="85" name="テキスト ボックス 84"/>
        <xdr:cNvSpPr txBox="1"/>
      </xdr:nvSpPr>
      <xdr:spPr>
        <a:xfrm>
          <a:off x="1752111" y="62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2832</xdr:rowOff>
    </xdr:from>
    <xdr:to>
      <xdr:col>1</xdr:col>
      <xdr:colOff>485775</xdr:colOff>
      <xdr:row>36</xdr:row>
      <xdr:rowOff>104432</xdr:rowOff>
    </xdr:to>
    <xdr:sp macro="" textlink="">
      <xdr:nvSpPr>
        <xdr:cNvPr id="86" name="円/楕円 85"/>
        <xdr:cNvSpPr/>
      </xdr:nvSpPr>
      <xdr:spPr>
        <a:xfrm>
          <a:off x="1079500" y="61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95559</xdr:rowOff>
    </xdr:from>
    <xdr:ext cx="534377" cy="259045"/>
    <xdr:sp macro="" textlink="">
      <xdr:nvSpPr>
        <xdr:cNvPr id="87" name="テキスト ボックス 86"/>
        <xdr:cNvSpPr txBox="1"/>
      </xdr:nvSpPr>
      <xdr:spPr>
        <a:xfrm>
          <a:off x="863111" y="62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132515</xdr:rowOff>
    </xdr:from>
    <xdr:to>
      <xdr:col>6</xdr:col>
      <xdr:colOff>511175</xdr:colOff>
      <xdr:row>59</xdr:row>
      <xdr:rowOff>59723</xdr:rowOff>
    </xdr:to>
    <xdr:cxnSp macro="">
      <xdr:nvCxnSpPr>
        <xdr:cNvPr id="119" name="直線コネクタ 118"/>
        <xdr:cNvCxnSpPr/>
      </xdr:nvCxnSpPr>
      <xdr:spPr>
        <a:xfrm flipV="1">
          <a:off x="3797300" y="10076615"/>
          <a:ext cx="838200" cy="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59723</xdr:rowOff>
    </xdr:from>
    <xdr:to>
      <xdr:col>5</xdr:col>
      <xdr:colOff>358775</xdr:colOff>
      <xdr:row>59</xdr:row>
      <xdr:rowOff>89277</xdr:rowOff>
    </xdr:to>
    <xdr:cxnSp macro="">
      <xdr:nvCxnSpPr>
        <xdr:cNvPr id="122" name="直線コネクタ 121"/>
        <xdr:cNvCxnSpPr/>
      </xdr:nvCxnSpPr>
      <xdr:spPr>
        <a:xfrm flipV="1">
          <a:off x="2908300" y="10175273"/>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89277</xdr:rowOff>
    </xdr:from>
    <xdr:to>
      <xdr:col>4</xdr:col>
      <xdr:colOff>155575</xdr:colOff>
      <xdr:row>59</xdr:row>
      <xdr:rowOff>130948</xdr:rowOff>
    </xdr:to>
    <xdr:cxnSp macro="">
      <xdr:nvCxnSpPr>
        <xdr:cNvPr id="125" name="直線コネクタ 124"/>
        <xdr:cNvCxnSpPr/>
      </xdr:nvCxnSpPr>
      <xdr:spPr>
        <a:xfrm flipV="1">
          <a:off x="2019300" y="10204827"/>
          <a:ext cx="889000" cy="4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129054</xdr:rowOff>
    </xdr:from>
    <xdr:to>
      <xdr:col>2</xdr:col>
      <xdr:colOff>638175</xdr:colOff>
      <xdr:row>59</xdr:row>
      <xdr:rowOff>130948</xdr:rowOff>
    </xdr:to>
    <xdr:cxnSp macro="">
      <xdr:nvCxnSpPr>
        <xdr:cNvPr id="128" name="直線コネクタ 127"/>
        <xdr:cNvCxnSpPr/>
      </xdr:nvCxnSpPr>
      <xdr:spPr>
        <a:xfrm>
          <a:off x="1130300" y="10244604"/>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81715</xdr:rowOff>
    </xdr:from>
    <xdr:to>
      <xdr:col>6</xdr:col>
      <xdr:colOff>561975</xdr:colOff>
      <xdr:row>59</xdr:row>
      <xdr:rowOff>11865</xdr:rowOff>
    </xdr:to>
    <xdr:sp macro="" textlink="">
      <xdr:nvSpPr>
        <xdr:cNvPr id="138" name="円/楕円 137"/>
        <xdr:cNvSpPr/>
      </xdr:nvSpPr>
      <xdr:spPr>
        <a:xfrm>
          <a:off x="4584700" y="100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168092</xdr:rowOff>
    </xdr:from>
    <xdr:ext cx="534377" cy="259045"/>
    <xdr:sp macro="" textlink="">
      <xdr:nvSpPr>
        <xdr:cNvPr id="139" name="物件費該当値テキスト"/>
        <xdr:cNvSpPr txBox="1"/>
      </xdr:nvSpPr>
      <xdr:spPr>
        <a:xfrm>
          <a:off x="4686300" y="994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34,220</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8923</xdr:rowOff>
    </xdr:from>
    <xdr:to>
      <xdr:col>5</xdr:col>
      <xdr:colOff>409575</xdr:colOff>
      <xdr:row>59</xdr:row>
      <xdr:rowOff>110523</xdr:rowOff>
    </xdr:to>
    <xdr:sp macro="" textlink="">
      <xdr:nvSpPr>
        <xdr:cNvPr id="140" name="円/楕円 139"/>
        <xdr:cNvSpPr/>
      </xdr:nvSpPr>
      <xdr:spPr>
        <a:xfrm>
          <a:off x="3746500" y="10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101650</xdr:rowOff>
    </xdr:from>
    <xdr:ext cx="534377" cy="259045"/>
    <xdr:sp macro="" textlink="">
      <xdr:nvSpPr>
        <xdr:cNvPr id="141" name="テキスト ボックス 140"/>
        <xdr:cNvSpPr txBox="1"/>
      </xdr:nvSpPr>
      <xdr:spPr>
        <a:xfrm>
          <a:off x="3530111" y="102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31,199</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38477</xdr:rowOff>
    </xdr:from>
    <xdr:to>
      <xdr:col>4</xdr:col>
      <xdr:colOff>206375</xdr:colOff>
      <xdr:row>59</xdr:row>
      <xdr:rowOff>140077</xdr:rowOff>
    </xdr:to>
    <xdr:sp macro="" textlink="">
      <xdr:nvSpPr>
        <xdr:cNvPr id="142" name="円/楕円 141"/>
        <xdr:cNvSpPr/>
      </xdr:nvSpPr>
      <xdr:spPr>
        <a:xfrm>
          <a:off x="2857500" y="101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131204</xdr:rowOff>
    </xdr:from>
    <xdr:ext cx="534377" cy="259045"/>
    <xdr:sp macro="" textlink="">
      <xdr:nvSpPr>
        <xdr:cNvPr id="143" name="テキスト ボックス 142"/>
        <xdr:cNvSpPr txBox="1"/>
      </xdr:nvSpPr>
      <xdr:spPr>
        <a:xfrm>
          <a:off x="2641111" y="1024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30,294</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80148</xdr:rowOff>
    </xdr:from>
    <xdr:to>
      <xdr:col>3</xdr:col>
      <xdr:colOff>3175</xdr:colOff>
      <xdr:row>60</xdr:row>
      <xdr:rowOff>10298</xdr:rowOff>
    </xdr:to>
    <xdr:sp macro="" textlink="">
      <xdr:nvSpPr>
        <xdr:cNvPr id="144" name="円/楕円 143"/>
        <xdr:cNvSpPr/>
      </xdr:nvSpPr>
      <xdr:spPr>
        <a:xfrm>
          <a:off x="1968500" y="101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60</xdr:row>
      <xdr:rowOff>1425</xdr:rowOff>
    </xdr:from>
    <xdr:ext cx="534377" cy="259045"/>
    <xdr:sp macro="" textlink="">
      <xdr:nvSpPr>
        <xdr:cNvPr id="145" name="テキスト ボックス 144"/>
        <xdr:cNvSpPr txBox="1"/>
      </xdr:nvSpPr>
      <xdr:spPr>
        <a:xfrm>
          <a:off x="1752111" y="1028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29,018</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78254</xdr:rowOff>
    </xdr:from>
    <xdr:to>
      <xdr:col>1</xdr:col>
      <xdr:colOff>485775</xdr:colOff>
      <xdr:row>60</xdr:row>
      <xdr:rowOff>8404</xdr:rowOff>
    </xdr:to>
    <xdr:sp macro="" textlink="">
      <xdr:nvSpPr>
        <xdr:cNvPr id="146" name="円/楕円 145"/>
        <xdr:cNvSpPr/>
      </xdr:nvSpPr>
      <xdr:spPr>
        <a:xfrm>
          <a:off x="1079500" y="101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170981</xdr:rowOff>
    </xdr:from>
    <xdr:ext cx="534377" cy="259045"/>
    <xdr:sp macro="" textlink="">
      <xdr:nvSpPr>
        <xdr:cNvPr id="147" name="テキスト ボックス 146"/>
        <xdr:cNvSpPr txBox="1"/>
      </xdr:nvSpPr>
      <xdr:spPr>
        <a:xfrm>
          <a:off x="863111" y="102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149988</xdr:rowOff>
    </xdr:from>
    <xdr:to>
      <xdr:col>6</xdr:col>
      <xdr:colOff>511175</xdr:colOff>
      <xdr:row>78</xdr:row>
      <xdr:rowOff>169647</xdr:rowOff>
    </xdr:to>
    <xdr:cxnSp macro="">
      <xdr:nvCxnSpPr>
        <xdr:cNvPr id="176" name="直線コネクタ 175"/>
        <xdr:cNvCxnSpPr/>
      </xdr:nvCxnSpPr>
      <xdr:spPr>
        <a:xfrm flipV="1">
          <a:off x="3797300" y="13523088"/>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169494</xdr:rowOff>
    </xdr:from>
    <xdr:to>
      <xdr:col>5</xdr:col>
      <xdr:colOff>358775</xdr:colOff>
      <xdr:row>78</xdr:row>
      <xdr:rowOff>169647</xdr:rowOff>
    </xdr:to>
    <xdr:cxnSp macro="">
      <xdr:nvCxnSpPr>
        <xdr:cNvPr id="179" name="直線コネクタ 178"/>
        <xdr:cNvCxnSpPr/>
      </xdr:nvCxnSpPr>
      <xdr:spPr>
        <a:xfrm>
          <a:off x="2908300" y="1354259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169494</xdr:rowOff>
    </xdr:from>
    <xdr:to>
      <xdr:col>4</xdr:col>
      <xdr:colOff>155575</xdr:colOff>
      <xdr:row>79</xdr:row>
      <xdr:rowOff>15799</xdr:rowOff>
    </xdr:to>
    <xdr:cxnSp macro="">
      <xdr:nvCxnSpPr>
        <xdr:cNvPr id="182" name="直線コネクタ 181"/>
        <xdr:cNvCxnSpPr/>
      </xdr:nvCxnSpPr>
      <xdr:spPr>
        <a:xfrm flipV="1">
          <a:off x="2019300" y="13542594"/>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10007</xdr:rowOff>
    </xdr:from>
    <xdr:to>
      <xdr:col>2</xdr:col>
      <xdr:colOff>638175</xdr:colOff>
      <xdr:row>79</xdr:row>
      <xdr:rowOff>15799</xdr:rowOff>
    </xdr:to>
    <xdr:cxnSp macro="">
      <xdr:nvCxnSpPr>
        <xdr:cNvPr id="185" name="直線コネクタ 184"/>
        <xdr:cNvCxnSpPr/>
      </xdr:nvCxnSpPr>
      <xdr:spPr>
        <a:xfrm>
          <a:off x="1130300" y="1355455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99188</xdr:rowOff>
    </xdr:from>
    <xdr:to>
      <xdr:col>6</xdr:col>
      <xdr:colOff>561975</xdr:colOff>
      <xdr:row>79</xdr:row>
      <xdr:rowOff>29338</xdr:rowOff>
    </xdr:to>
    <xdr:sp macro="" textlink="">
      <xdr:nvSpPr>
        <xdr:cNvPr id="195" name="円/楕円 194"/>
        <xdr:cNvSpPr/>
      </xdr:nvSpPr>
      <xdr:spPr>
        <a:xfrm>
          <a:off x="4584700" y="134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14115</xdr:rowOff>
    </xdr:from>
    <xdr:ext cx="378565" cy="259045"/>
    <xdr:sp macro="" textlink="">
      <xdr:nvSpPr>
        <xdr:cNvPr id="196" name="維持補修費該当値テキスト"/>
        <xdr:cNvSpPr txBox="1"/>
      </xdr:nvSpPr>
      <xdr:spPr>
        <a:xfrm>
          <a:off x="4686300" y="13387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118847</xdr:rowOff>
    </xdr:from>
    <xdr:to>
      <xdr:col>5</xdr:col>
      <xdr:colOff>409575</xdr:colOff>
      <xdr:row>79</xdr:row>
      <xdr:rowOff>48997</xdr:rowOff>
    </xdr:to>
    <xdr:sp macro="" textlink="">
      <xdr:nvSpPr>
        <xdr:cNvPr id="197" name="円/楕円 196"/>
        <xdr:cNvSpPr/>
      </xdr:nvSpPr>
      <xdr:spPr>
        <a:xfrm>
          <a:off x="3746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40124</xdr:rowOff>
    </xdr:from>
    <xdr:ext cx="378565" cy="259045"/>
    <xdr:sp macro="" textlink="">
      <xdr:nvSpPr>
        <xdr:cNvPr id="198" name="テキスト ボックス 197"/>
        <xdr:cNvSpPr txBox="1"/>
      </xdr:nvSpPr>
      <xdr:spPr>
        <a:xfrm>
          <a:off x="3608017" y="13584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118694</xdr:rowOff>
    </xdr:from>
    <xdr:to>
      <xdr:col>4</xdr:col>
      <xdr:colOff>206375</xdr:colOff>
      <xdr:row>79</xdr:row>
      <xdr:rowOff>48844</xdr:rowOff>
    </xdr:to>
    <xdr:sp macro="" textlink="">
      <xdr:nvSpPr>
        <xdr:cNvPr id="199" name="円/楕円 198"/>
        <xdr:cNvSpPr/>
      </xdr:nvSpPr>
      <xdr:spPr>
        <a:xfrm>
          <a:off x="2857500" y="134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39971</xdr:rowOff>
    </xdr:from>
    <xdr:ext cx="378565" cy="259045"/>
    <xdr:sp macro="" textlink="">
      <xdr:nvSpPr>
        <xdr:cNvPr id="200" name="テキスト ボックス 199"/>
        <xdr:cNvSpPr txBox="1"/>
      </xdr:nvSpPr>
      <xdr:spPr>
        <a:xfrm>
          <a:off x="2719017" y="13584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136449</xdr:rowOff>
    </xdr:from>
    <xdr:to>
      <xdr:col>3</xdr:col>
      <xdr:colOff>3175</xdr:colOff>
      <xdr:row>79</xdr:row>
      <xdr:rowOff>66599</xdr:rowOff>
    </xdr:to>
    <xdr:sp macro="" textlink="">
      <xdr:nvSpPr>
        <xdr:cNvPr id="201" name="円/楕円 200"/>
        <xdr:cNvSpPr/>
      </xdr:nvSpPr>
      <xdr:spPr>
        <a:xfrm>
          <a:off x="19685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57726</xdr:rowOff>
    </xdr:from>
    <xdr:ext cx="378565" cy="259045"/>
    <xdr:sp macro="" textlink="">
      <xdr:nvSpPr>
        <xdr:cNvPr id="202" name="テキスト ボックス 201"/>
        <xdr:cNvSpPr txBox="1"/>
      </xdr:nvSpPr>
      <xdr:spPr>
        <a:xfrm>
          <a:off x="1830017" y="1360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130657</xdr:rowOff>
    </xdr:from>
    <xdr:to>
      <xdr:col>1</xdr:col>
      <xdr:colOff>485775</xdr:colOff>
      <xdr:row>79</xdr:row>
      <xdr:rowOff>60807</xdr:rowOff>
    </xdr:to>
    <xdr:sp macro="" textlink="">
      <xdr:nvSpPr>
        <xdr:cNvPr id="203" name="円/楕円 202"/>
        <xdr:cNvSpPr/>
      </xdr:nvSpPr>
      <xdr:spPr>
        <a:xfrm>
          <a:off x="1079500" y="135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51934</xdr:rowOff>
    </xdr:from>
    <xdr:ext cx="378565" cy="259045"/>
    <xdr:sp macro="" textlink="">
      <xdr:nvSpPr>
        <xdr:cNvPr id="204" name="テキスト ボックス 203"/>
        <xdr:cNvSpPr txBox="1"/>
      </xdr:nvSpPr>
      <xdr:spPr>
        <a:xfrm>
          <a:off x="941017" y="13596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155360</xdr:rowOff>
    </xdr:from>
    <xdr:to>
      <xdr:col>6</xdr:col>
      <xdr:colOff>511175</xdr:colOff>
      <xdr:row>97</xdr:row>
      <xdr:rowOff>22530</xdr:rowOff>
    </xdr:to>
    <xdr:cxnSp macro="">
      <xdr:nvCxnSpPr>
        <xdr:cNvPr id="234" name="直線コネクタ 233"/>
        <xdr:cNvCxnSpPr/>
      </xdr:nvCxnSpPr>
      <xdr:spPr>
        <a:xfrm flipV="1">
          <a:off x="3797300" y="16614560"/>
          <a:ext cx="838200" cy="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22530</xdr:rowOff>
    </xdr:from>
    <xdr:to>
      <xdr:col>5</xdr:col>
      <xdr:colOff>358775</xdr:colOff>
      <xdr:row>97</xdr:row>
      <xdr:rowOff>87795</xdr:rowOff>
    </xdr:to>
    <xdr:cxnSp macro="">
      <xdr:nvCxnSpPr>
        <xdr:cNvPr id="237" name="直線コネクタ 236"/>
        <xdr:cNvCxnSpPr/>
      </xdr:nvCxnSpPr>
      <xdr:spPr>
        <a:xfrm flipV="1">
          <a:off x="2908300" y="16653180"/>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87795</xdr:rowOff>
    </xdr:from>
    <xdr:to>
      <xdr:col>4</xdr:col>
      <xdr:colOff>155575</xdr:colOff>
      <xdr:row>97</xdr:row>
      <xdr:rowOff>121298</xdr:rowOff>
    </xdr:to>
    <xdr:cxnSp macro="">
      <xdr:nvCxnSpPr>
        <xdr:cNvPr id="240" name="直線コネクタ 239"/>
        <xdr:cNvCxnSpPr/>
      </xdr:nvCxnSpPr>
      <xdr:spPr>
        <a:xfrm flipV="1">
          <a:off x="2019300" y="16718445"/>
          <a:ext cx="889000" cy="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121298</xdr:rowOff>
    </xdr:from>
    <xdr:to>
      <xdr:col>2</xdr:col>
      <xdr:colOff>638175</xdr:colOff>
      <xdr:row>97</xdr:row>
      <xdr:rowOff>157657</xdr:rowOff>
    </xdr:to>
    <xdr:cxnSp macro="">
      <xdr:nvCxnSpPr>
        <xdr:cNvPr id="243" name="直線コネクタ 242"/>
        <xdr:cNvCxnSpPr/>
      </xdr:nvCxnSpPr>
      <xdr:spPr>
        <a:xfrm flipV="1">
          <a:off x="1130300" y="16751948"/>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104560</xdr:rowOff>
    </xdr:from>
    <xdr:to>
      <xdr:col>6</xdr:col>
      <xdr:colOff>561975</xdr:colOff>
      <xdr:row>97</xdr:row>
      <xdr:rowOff>34710</xdr:rowOff>
    </xdr:to>
    <xdr:sp macro="" textlink="">
      <xdr:nvSpPr>
        <xdr:cNvPr id="253" name="円/楕円 252"/>
        <xdr:cNvSpPr/>
      </xdr:nvSpPr>
      <xdr:spPr>
        <a:xfrm>
          <a:off x="4584700" y="165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82987</xdr:rowOff>
    </xdr:from>
    <xdr:ext cx="534377" cy="259045"/>
    <xdr:sp macro="" textlink="">
      <xdr:nvSpPr>
        <xdr:cNvPr id="254" name="扶助費該当値テキスト"/>
        <xdr:cNvSpPr txBox="1"/>
      </xdr:nvSpPr>
      <xdr:spPr>
        <a:xfrm>
          <a:off x="4686300" y="165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143180</xdr:rowOff>
    </xdr:from>
    <xdr:to>
      <xdr:col>5</xdr:col>
      <xdr:colOff>409575</xdr:colOff>
      <xdr:row>97</xdr:row>
      <xdr:rowOff>73330</xdr:rowOff>
    </xdr:to>
    <xdr:sp macro="" textlink="">
      <xdr:nvSpPr>
        <xdr:cNvPr id="255" name="円/楕円 254"/>
        <xdr:cNvSpPr/>
      </xdr:nvSpPr>
      <xdr:spPr>
        <a:xfrm>
          <a:off x="3746500" y="166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64457</xdr:rowOff>
    </xdr:from>
    <xdr:ext cx="534377" cy="259045"/>
    <xdr:sp macro="" textlink="">
      <xdr:nvSpPr>
        <xdr:cNvPr id="256" name="テキスト ボックス 255"/>
        <xdr:cNvSpPr txBox="1"/>
      </xdr:nvSpPr>
      <xdr:spPr>
        <a:xfrm>
          <a:off x="3530111" y="166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36995</xdr:rowOff>
    </xdr:from>
    <xdr:to>
      <xdr:col>4</xdr:col>
      <xdr:colOff>206375</xdr:colOff>
      <xdr:row>97</xdr:row>
      <xdr:rowOff>138595</xdr:rowOff>
    </xdr:to>
    <xdr:sp macro="" textlink="">
      <xdr:nvSpPr>
        <xdr:cNvPr id="257" name="円/楕円 256"/>
        <xdr:cNvSpPr/>
      </xdr:nvSpPr>
      <xdr:spPr>
        <a:xfrm>
          <a:off x="2857500" y="166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129722</xdr:rowOff>
    </xdr:from>
    <xdr:ext cx="534377" cy="259045"/>
    <xdr:sp macro="" textlink="">
      <xdr:nvSpPr>
        <xdr:cNvPr id="258" name="テキスト ボックス 257"/>
        <xdr:cNvSpPr txBox="1"/>
      </xdr:nvSpPr>
      <xdr:spPr>
        <a:xfrm>
          <a:off x="2641111" y="1676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70498</xdr:rowOff>
    </xdr:from>
    <xdr:to>
      <xdr:col>3</xdr:col>
      <xdr:colOff>3175</xdr:colOff>
      <xdr:row>98</xdr:row>
      <xdr:rowOff>648</xdr:rowOff>
    </xdr:to>
    <xdr:sp macro="" textlink="">
      <xdr:nvSpPr>
        <xdr:cNvPr id="259" name="円/楕円 258"/>
        <xdr:cNvSpPr/>
      </xdr:nvSpPr>
      <xdr:spPr>
        <a:xfrm>
          <a:off x="1968500" y="167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163225</xdr:rowOff>
    </xdr:from>
    <xdr:ext cx="534377" cy="259045"/>
    <xdr:sp macro="" textlink="">
      <xdr:nvSpPr>
        <xdr:cNvPr id="260" name="テキスト ボックス 259"/>
        <xdr:cNvSpPr txBox="1"/>
      </xdr:nvSpPr>
      <xdr:spPr>
        <a:xfrm>
          <a:off x="1752111" y="167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106857</xdr:rowOff>
    </xdr:from>
    <xdr:to>
      <xdr:col>1</xdr:col>
      <xdr:colOff>485775</xdr:colOff>
      <xdr:row>98</xdr:row>
      <xdr:rowOff>37007</xdr:rowOff>
    </xdr:to>
    <xdr:sp macro="" textlink="">
      <xdr:nvSpPr>
        <xdr:cNvPr id="261" name="円/楕円 260"/>
        <xdr:cNvSpPr/>
      </xdr:nvSpPr>
      <xdr:spPr>
        <a:xfrm>
          <a:off x="1079500" y="167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28134</xdr:rowOff>
    </xdr:from>
    <xdr:ext cx="534377" cy="259045"/>
    <xdr:sp macro="" textlink="">
      <xdr:nvSpPr>
        <xdr:cNvPr id="262" name="テキスト ボックス 261"/>
        <xdr:cNvSpPr txBox="1"/>
      </xdr:nvSpPr>
      <xdr:spPr>
        <a:xfrm>
          <a:off x="863111" y="1683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117259</xdr:rowOff>
    </xdr:from>
    <xdr:to>
      <xdr:col>15</xdr:col>
      <xdr:colOff>180975</xdr:colOff>
      <xdr:row>37</xdr:row>
      <xdr:rowOff>118809</xdr:rowOff>
    </xdr:to>
    <xdr:cxnSp macro="">
      <xdr:nvCxnSpPr>
        <xdr:cNvPr id="291" name="直線コネクタ 290"/>
        <xdr:cNvCxnSpPr/>
      </xdr:nvCxnSpPr>
      <xdr:spPr>
        <a:xfrm flipV="1">
          <a:off x="9639300" y="6460909"/>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118809</xdr:rowOff>
    </xdr:from>
    <xdr:to>
      <xdr:col>14</xdr:col>
      <xdr:colOff>28575</xdr:colOff>
      <xdr:row>37</xdr:row>
      <xdr:rowOff>146380</xdr:rowOff>
    </xdr:to>
    <xdr:cxnSp macro="">
      <xdr:nvCxnSpPr>
        <xdr:cNvPr id="294" name="直線コネクタ 293"/>
        <xdr:cNvCxnSpPr/>
      </xdr:nvCxnSpPr>
      <xdr:spPr>
        <a:xfrm flipV="1">
          <a:off x="8750300" y="6462459"/>
          <a:ext cx="889000" cy="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146380</xdr:rowOff>
    </xdr:from>
    <xdr:to>
      <xdr:col>12</xdr:col>
      <xdr:colOff>511175</xdr:colOff>
      <xdr:row>37</xdr:row>
      <xdr:rowOff>160845</xdr:rowOff>
    </xdr:to>
    <xdr:cxnSp macro="">
      <xdr:nvCxnSpPr>
        <xdr:cNvPr id="297" name="直線コネクタ 296"/>
        <xdr:cNvCxnSpPr/>
      </xdr:nvCxnSpPr>
      <xdr:spPr>
        <a:xfrm flipV="1">
          <a:off x="7861300" y="6490030"/>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145910</xdr:rowOff>
    </xdr:from>
    <xdr:to>
      <xdr:col>11</xdr:col>
      <xdr:colOff>307975</xdr:colOff>
      <xdr:row>37</xdr:row>
      <xdr:rowOff>160845</xdr:rowOff>
    </xdr:to>
    <xdr:cxnSp macro="">
      <xdr:nvCxnSpPr>
        <xdr:cNvPr id="300" name="直線コネクタ 299"/>
        <xdr:cNvCxnSpPr/>
      </xdr:nvCxnSpPr>
      <xdr:spPr>
        <a:xfrm>
          <a:off x="6972300" y="6489560"/>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66459</xdr:rowOff>
    </xdr:from>
    <xdr:to>
      <xdr:col>15</xdr:col>
      <xdr:colOff>231775</xdr:colOff>
      <xdr:row>37</xdr:row>
      <xdr:rowOff>168060</xdr:rowOff>
    </xdr:to>
    <xdr:sp macro="" textlink="">
      <xdr:nvSpPr>
        <xdr:cNvPr id="310" name="円/楕円 309"/>
        <xdr:cNvSpPr/>
      </xdr:nvSpPr>
      <xdr:spPr>
        <a:xfrm>
          <a:off x="10426700" y="641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44886</xdr:rowOff>
    </xdr:from>
    <xdr:ext cx="534377" cy="259045"/>
    <xdr:sp macro="" textlink="">
      <xdr:nvSpPr>
        <xdr:cNvPr id="311" name="補助費等該当値テキスト"/>
        <xdr:cNvSpPr txBox="1"/>
      </xdr:nvSpPr>
      <xdr:spPr>
        <a:xfrm>
          <a:off x="10528300" y="63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68009</xdr:rowOff>
    </xdr:from>
    <xdr:to>
      <xdr:col>14</xdr:col>
      <xdr:colOff>79375</xdr:colOff>
      <xdr:row>37</xdr:row>
      <xdr:rowOff>169608</xdr:rowOff>
    </xdr:to>
    <xdr:sp macro="" textlink="">
      <xdr:nvSpPr>
        <xdr:cNvPr id="312" name="円/楕円 311"/>
        <xdr:cNvSpPr/>
      </xdr:nvSpPr>
      <xdr:spPr>
        <a:xfrm>
          <a:off x="9588500" y="6411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160735</xdr:rowOff>
    </xdr:from>
    <xdr:ext cx="534377" cy="259045"/>
    <xdr:sp macro="" textlink="">
      <xdr:nvSpPr>
        <xdr:cNvPr id="313" name="テキスト ボックス 312"/>
        <xdr:cNvSpPr txBox="1"/>
      </xdr:nvSpPr>
      <xdr:spPr>
        <a:xfrm>
          <a:off x="9372111" y="65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95580</xdr:rowOff>
    </xdr:from>
    <xdr:to>
      <xdr:col>12</xdr:col>
      <xdr:colOff>561975</xdr:colOff>
      <xdr:row>38</xdr:row>
      <xdr:rowOff>25730</xdr:rowOff>
    </xdr:to>
    <xdr:sp macro="" textlink="">
      <xdr:nvSpPr>
        <xdr:cNvPr id="314" name="円/楕円 313"/>
        <xdr:cNvSpPr/>
      </xdr:nvSpPr>
      <xdr:spPr>
        <a:xfrm>
          <a:off x="8699500" y="64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16857</xdr:rowOff>
    </xdr:from>
    <xdr:ext cx="534377" cy="259045"/>
    <xdr:sp macro="" textlink="">
      <xdr:nvSpPr>
        <xdr:cNvPr id="315" name="テキスト ボックス 314"/>
        <xdr:cNvSpPr txBox="1"/>
      </xdr:nvSpPr>
      <xdr:spPr>
        <a:xfrm>
          <a:off x="8483111" y="653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110046</xdr:rowOff>
    </xdr:from>
    <xdr:to>
      <xdr:col>11</xdr:col>
      <xdr:colOff>358775</xdr:colOff>
      <xdr:row>38</xdr:row>
      <xdr:rowOff>40196</xdr:rowOff>
    </xdr:to>
    <xdr:sp macro="" textlink="">
      <xdr:nvSpPr>
        <xdr:cNvPr id="316" name="円/楕円 315"/>
        <xdr:cNvSpPr/>
      </xdr:nvSpPr>
      <xdr:spPr>
        <a:xfrm>
          <a:off x="7810500" y="64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31322</xdr:rowOff>
    </xdr:from>
    <xdr:ext cx="534377" cy="259045"/>
    <xdr:sp macro="" textlink="">
      <xdr:nvSpPr>
        <xdr:cNvPr id="317" name="テキスト ボックス 316"/>
        <xdr:cNvSpPr txBox="1"/>
      </xdr:nvSpPr>
      <xdr:spPr>
        <a:xfrm>
          <a:off x="7594111" y="65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95110</xdr:rowOff>
    </xdr:from>
    <xdr:to>
      <xdr:col>10</xdr:col>
      <xdr:colOff>155575</xdr:colOff>
      <xdr:row>38</xdr:row>
      <xdr:rowOff>25260</xdr:rowOff>
    </xdr:to>
    <xdr:sp macro="" textlink="">
      <xdr:nvSpPr>
        <xdr:cNvPr id="318" name="円/楕円 317"/>
        <xdr:cNvSpPr/>
      </xdr:nvSpPr>
      <xdr:spPr>
        <a:xfrm>
          <a:off x="6921500" y="64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16387</xdr:rowOff>
    </xdr:from>
    <xdr:ext cx="534377" cy="259045"/>
    <xdr:sp macro="" textlink="">
      <xdr:nvSpPr>
        <xdr:cNvPr id="319" name="テキスト ボックス 318"/>
        <xdr:cNvSpPr txBox="1"/>
      </xdr:nvSpPr>
      <xdr:spPr>
        <a:xfrm>
          <a:off x="6705111" y="65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140138</xdr:rowOff>
    </xdr:from>
    <xdr:to>
      <xdr:col>15</xdr:col>
      <xdr:colOff>180975</xdr:colOff>
      <xdr:row>58</xdr:row>
      <xdr:rowOff>54988</xdr:rowOff>
    </xdr:to>
    <xdr:cxnSp macro="">
      <xdr:nvCxnSpPr>
        <xdr:cNvPr id="348" name="直線コネクタ 347"/>
        <xdr:cNvCxnSpPr/>
      </xdr:nvCxnSpPr>
      <xdr:spPr>
        <a:xfrm flipV="1">
          <a:off x="9639300" y="9912788"/>
          <a:ext cx="838200" cy="8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54988</xdr:rowOff>
    </xdr:from>
    <xdr:to>
      <xdr:col>14</xdr:col>
      <xdr:colOff>28575</xdr:colOff>
      <xdr:row>58</xdr:row>
      <xdr:rowOff>79670</xdr:rowOff>
    </xdr:to>
    <xdr:cxnSp macro="">
      <xdr:nvCxnSpPr>
        <xdr:cNvPr id="351" name="直線コネクタ 350"/>
        <xdr:cNvCxnSpPr/>
      </xdr:nvCxnSpPr>
      <xdr:spPr>
        <a:xfrm flipV="1">
          <a:off x="8750300" y="9999088"/>
          <a:ext cx="8890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79670</xdr:rowOff>
    </xdr:from>
    <xdr:to>
      <xdr:col>12</xdr:col>
      <xdr:colOff>511175</xdr:colOff>
      <xdr:row>58</xdr:row>
      <xdr:rowOff>130163</xdr:rowOff>
    </xdr:to>
    <xdr:cxnSp macro="">
      <xdr:nvCxnSpPr>
        <xdr:cNvPr id="354" name="直線コネクタ 353"/>
        <xdr:cNvCxnSpPr/>
      </xdr:nvCxnSpPr>
      <xdr:spPr>
        <a:xfrm flipV="1">
          <a:off x="7861300" y="10023770"/>
          <a:ext cx="889000" cy="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99684</xdr:rowOff>
    </xdr:from>
    <xdr:to>
      <xdr:col>11</xdr:col>
      <xdr:colOff>307975</xdr:colOff>
      <xdr:row>58</xdr:row>
      <xdr:rowOff>130163</xdr:rowOff>
    </xdr:to>
    <xdr:cxnSp macro="">
      <xdr:nvCxnSpPr>
        <xdr:cNvPr id="357" name="直線コネクタ 356"/>
        <xdr:cNvCxnSpPr/>
      </xdr:nvCxnSpPr>
      <xdr:spPr>
        <a:xfrm>
          <a:off x="6972300" y="10043784"/>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89338</xdr:rowOff>
    </xdr:from>
    <xdr:to>
      <xdr:col>15</xdr:col>
      <xdr:colOff>231775</xdr:colOff>
      <xdr:row>58</xdr:row>
      <xdr:rowOff>19488</xdr:rowOff>
    </xdr:to>
    <xdr:sp macro="" textlink="">
      <xdr:nvSpPr>
        <xdr:cNvPr id="367" name="円/楕円 366"/>
        <xdr:cNvSpPr/>
      </xdr:nvSpPr>
      <xdr:spPr>
        <a:xfrm>
          <a:off x="10426700" y="98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112215</xdr:rowOff>
    </xdr:from>
    <xdr:ext cx="534377" cy="259045"/>
    <xdr:sp macro="" textlink="">
      <xdr:nvSpPr>
        <xdr:cNvPr id="368" name="普通建設事業費該当値テキスト"/>
        <xdr:cNvSpPr txBox="1"/>
      </xdr:nvSpPr>
      <xdr:spPr>
        <a:xfrm>
          <a:off x="10528300" y="9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4188</xdr:rowOff>
    </xdr:from>
    <xdr:to>
      <xdr:col>14</xdr:col>
      <xdr:colOff>79375</xdr:colOff>
      <xdr:row>58</xdr:row>
      <xdr:rowOff>105788</xdr:rowOff>
    </xdr:to>
    <xdr:sp macro="" textlink="">
      <xdr:nvSpPr>
        <xdr:cNvPr id="369" name="円/楕円 368"/>
        <xdr:cNvSpPr/>
      </xdr:nvSpPr>
      <xdr:spPr>
        <a:xfrm>
          <a:off x="9588500" y="99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96915</xdr:rowOff>
    </xdr:from>
    <xdr:ext cx="534377" cy="259045"/>
    <xdr:sp macro="" textlink="">
      <xdr:nvSpPr>
        <xdr:cNvPr id="370" name="テキスト ボックス 369"/>
        <xdr:cNvSpPr txBox="1"/>
      </xdr:nvSpPr>
      <xdr:spPr>
        <a:xfrm>
          <a:off x="9372111" y="100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28870</xdr:rowOff>
    </xdr:from>
    <xdr:to>
      <xdr:col>12</xdr:col>
      <xdr:colOff>561975</xdr:colOff>
      <xdr:row>58</xdr:row>
      <xdr:rowOff>130470</xdr:rowOff>
    </xdr:to>
    <xdr:sp macro="" textlink="">
      <xdr:nvSpPr>
        <xdr:cNvPr id="371" name="円/楕円 370"/>
        <xdr:cNvSpPr/>
      </xdr:nvSpPr>
      <xdr:spPr>
        <a:xfrm>
          <a:off x="8699500" y="9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121597</xdr:rowOff>
    </xdr:from>
    <xdr:ext cx="534377" cy="259045"/>
    <xdr:sp macro="" textlink="">
      <xdr:nvSpPr>
        <xdr:cNvPr id="372" name="テキスト ボックス 371"/>
        <xdr:cNvSpPr txBox="1"/>
      </xdr:nvSpPr>
      <xdr:spPr>
        <a:xfrm>
          <a:off x="8483111" y="1006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79363</xdr:rowOff>
    </xdr:from>
    <xdr:to>
      <xdr:col>11</xdr:col>
      <xdr:colOff>358775</xdr:colOff>
      <xdr:row>59</xdr:row>
      <xdr:rowOff>9513</xdr:rowOff>
    </xdr:to>
    <xdr:sp macro="" textlink="">
      <xdr:nvSpPr>
        <xdr:cNvPr id="373" name="円/楕円 372"/>
        <xdr:cNvSpPr/>
      </xdr:nvSpPr>
      <xdr:spPr>
        <a:xfrm>
          <a:off x="7810500" y="100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640</xdr:rowOff>
    </xdr:from>
    <xdr:ext cx="534377" cy="259045"/>
    <xdr:sp macro="" textlink="">
      <xdr:nvSpPr>
        <xdr:cNvPr id="374" name="テキスト ボックス 373"/>
        <xdr:cNvSpPr txBox="1"/>
      </xdr:nvSpPr>
      <xdr:spPr>
        <a:xfrm>
          <a:off x="7594111" y="101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48884</xdr:rowOff>
    </xdr:from>
    <xdr:to>
      <xdr:col>10</xdr:col>
      <xdr:colOff>155575</xdr:colOff>
      <xdr:row>58</xdr:row>
      <xdr:rowOff>150484</xdr:rowOff>
    </xdr:to>
    <xdr:sp macro="" textlink="">
      <xdr:nvSpPr>
        <xdr:cNvPr id="375" name="円/楕円 374"/>
        <xdr:cNvSpPr/>
      </xdr:nvSpPr>
      <xdr:spPr>
        <a:xfrm>
          <a:off x="6921500" y="99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141611</xdr:rowOff>
    </xdr:from>
    <xdr:ext cx="534377" cy="259045"/>
    <xdr:sp macro="" textlink="">
      <xdr:nvSpPr>
        <xdr:cNvPr id="376" name="テキスト ボックス 375"/>
        <xdr:cNvSpPr txBox="1"/>
      </xdr:nvSpPr>
      <xdr:spPr>
        <a:xfrm>
          <a:off x="6705111" y="100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117875</xdr:rowOff>
    </xdr:from>
    <xdr:to>
      <xdr:col>15</xdr:col>
      <xdr:colOff>180975</xdr:colOff>
      <xdr:row>77</xdr:row>
      <xdr:rowOff>130739</xdr:rowOff>
    </xdr:to>
    <xdr:cxnSp macro="">
      <xdr:nvCxnSpPr>
        <xdr:cNvPr id="401" name="直線コネクタ 400"/>
        <xdr:cNvCxnSpPr/>
      </xdr:nvCxnSpPr>
      <xdr:spPr>
        <a:xfrm flipV="1">
          <a:off x="9639300" y="13148075"/>
          <a:ext cx="838200" cy="1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67075</xdr:rowOff>
    </xdr:from>
    <xdr:to>
      <xdr:col>15</xdr:col>
      <xdr:colOff>231775</xdr:colOff>
      <xdr:row>76</xdr:row>
      <xdr:rowOff>168675</xdr:rowOff>
    </xdr:to>
    <xdr:sp macro="" textlink="">
      <xdr:nvSpPr>
        <xdr:cNvPr id="411" name="円/楕円 410"/>
        <xdr:cNvSpPr/>
      </xdr:nvSpPr>
      <xdr:spPr>
        <a:xfrm>
          <a:off x="10426700" y="130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89951</xdr:rowOff>
    </xdr:from>
    <xdr:ext cx="534377" cy="259045"/>
    <xdr:sp macro="" textlink="">
      <xdr:nvSpPr>
        <xdr:cNvPr id="412" name="普通建設事業費 （ うち新規整備　）該当値テキスト"/>
        <xdr:cNvSpPr txBox="1"/>
      </xdr:nvSpPr>
      <xdr:spPr>
        <a:xfrm>
          <a:off x="10528300" y="129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79939</xdr:rowOff>
    </xdr:from>
    <xdr:to>
      <xdr:col>14</xdr:col>
      <xdr:colOff>79375</xdr:colOff>
      <xdr:row>78</xdr:row>
      <xdr:rowOff>10089</xdr:rowOff>
    </xdr:to>
    <xdr:sp macro="" textlink="">
      <xdr:nvSpPr>
        <xdr:cNvPr id="413" name="円/楕円 412"/>
        <xdr:cNvSpPr/>
      </xdr:nvSpPr>
      <xdr:spPr>
        <a:xfrm>
          <a:off x="95885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1216</xdr:rowOff>
    </xdr:from>
    <xdr:ext cx="534377" cy="259045"/>
    <xdr:sp macro="" textlink="">
      <xdr:nvSpPr>
        <xdr:cNvPr id="414" name="テキスト ボックス 413"/>
        <xdr:cNvSpPr txBox="1"/>
      </xdr:nvSpPr>
      <xdr:spPr>
        <a:xfrm>
          <a:off x="9372111" y="133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94176</xdr:rowOff>
    </xdr:from>
    <xdr:to>
      <xdr:col>15</xdr:col>
      <xdr:colOff>180975</xdr:colOff>
      <xdr:row>96</xdr:row>
      <xdr:rowOff>69617</xdr:rowOff>
    </xdr:to>
    <xdr:cxnSp macro="">
      <xdr:nvCxnSpPr>
        <xdr:cNvPr id="445" name="直線コネクタ 444"/>
        <xdr:cNvCxnSpPr/>
      </xdr:nvCxnSpPr>
      <xdr:spPr>
        <a:xfrm>
          <a:off x="9639300" y="16210476"/>
          <a:ext cx="838200" cy="3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156024</xdr:rowOff>
    </xdr:from>
    <xdr:ext cx="534377" cy="259045"/>
    <xdr:sp macro="" textlink="">
      <xdr:nvSpPr>
        <xdr:cNvPr id="449" name="テキスト ボックス 448"/>
        <xdr:cNvSpPr txBox="1"/>
      </xdr:nvSpPr>
      <xdr:spPr>
        <a:xfrm>
          <a:off x="9372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18817</xdr:rowOff>
    </xdr:from>
    <xdr:to>
      <xdr:col>15</xdr:col>
      <xdr:colOff>231775</xdr:colOff>
      <xdr:row>96</xdr:row>
      <xdr:rowOff>120417</xdr:rowOff>
    </xdr:to>
    <xdr:sp macro="" textlink="">
      <xdr:nvSpPr>
        <xdr:cNvPr id="455" name="円/楕円 454"/>
        <xdr:cNvSpPr/>
      </xdr:nvSpPr>
      <xdr:spPr>
        <a:xfrm>
          <a:off x="10426700" y="164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168694</xdr:rowOff>
    </xdr:from>
    <xdr:ext cx="534377" cy="259045"/>
    <xdr:sp macro="" textlink="">
      <xdr:nvSpPr>
        <xdr:cNvPr id="456" name="普通建設事業費 （ うち更新整備　）該当値テキスト"/>
        <xdr:cNvSpPr txBox="1"/>
      </xdr:nvSpPr>
      <xdr:spPr>
        <a:xfrm>
          <a:off x="10528300" y="1645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43376</xdr:rowOff>
    </xdr:from>
    <xdr:to>
      <xdr:col>14</xdr:col>
      <xdr:colOff>79375</xdr:colOff>
      <xdr:row>94</xdr:row>
      <xdr:rowOff>144976</xdr:rowOff>
    </xdr:to>
    <xdr:sp macro="" textlink="">
      <xdr:nvSpPr>
        <xdr:cNvPr id="457" name="円/楕円 456"/>
        <xdr:cNvSpPr/>
      </xdr:nvSpPr>
      <xdr:spPr>
        <a:xfrm>
          <a:off x="9588500" y="161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161503</xdr:rowOff>
    </xdr:from>
    <xdr:ext cx="534377" cy="259045"/>
    <xdr:sp macro="" textlink="">
      <xdr:nvSpPr>
        <xdr:cNvPr id="458" name="テキスト ボックス 457"/>
        <xdr:cNvSpPr txBox="1"/>
      </xdr:nvSpPr>
      <xdr:spPr>
        <a:xfrm>
          <a:off x="9372111" y="159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36449</xdr:rowOff>
    </xdr:from>
    <xdr:to>
      <xdr:col>19</xdr:col>
      <xdr:colOff>644525</xdr:colOff>
      <xdr:row>39</xdr:row>
      <xdr:rowOff>44450</xdr:rowOff>
    </xdr:to>
    <xdr:cxnSp macro="">
      <xdr:nvCxnSpPr>
        <xdr:cNvPr id="496" name="直線コネクタ 495"/>
        <xdr:cNvCxnSpPr/>
      </xdr:nvCxnSpPr>
      <xdr:spPr>
        <a:xfrm>
          <a:off x="12814300" y="67229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157099</xdr:rowOff>
    </xdr:from>
    <xdr:to>
      <xdr:col>18</xdr:col>
      <xdr:colOff>492125</xdr:colOff>
      <xdr:row>39</xdr:row>
      <xdr:rowOff>87249</xdr:rowOff>
    </xdr:to>
    <xdr:sp macro="" textlink="">
      <xdr:nvSpPr>
        <xdr:cNvPr id="514" name="円/楕円 513"/>
        <xdr:cNvSpPr/>
      </xdr:nvSpPr>
      <xdr:spPr>
        <a:xfrm>
          <a:off x="12763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78376</xdr:rowOff>
    </xdr:from>
    <xdr:ext cx="313932" cy="259045"/>
    <xdr:sp macro="" textlink="">
      <xdr:nvSpPr>
        <xdr:cNvPr id="515" name="テキスト ボックス 514"/>
        <xdr:cNvSpPr txBox="1"/>
      </xdr:nvSpPr>
      <xdr:spPr>
        <a:xfrm>
          <a:off x="12657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26135</xdr:rowOff>
    </xdr:from>
    <xdr:to>
      <xdr:col>23</xdr:col>
      <xdr:colOff>517525</xdr:colOff>
      <xdr:row>77</xdr:row>
      <xdr:rowOff>48244</xdr:rowOff>
    </xdr:to>
    <xdr:cxnSp macro="">
      <xdr:nvCxnSpPr>
        <xdr:cNvPr id="595" name="直線コネクタ 594"/>
        <xdr:cNvCxnSpPr/>
      </xdr:nvCxnSpPr>
      <xdr:spPr>
        <a:xfrm>
          <a:off x="15481300" y="13227785"/>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26135</xdr:rowOff>
    </xdr:from>
    <xdr:to>
      <xdr:col>22</xdr:col>
      <xdr:colOff>365125</xdr:colOff>
      <xdr:row>77</xdr:row>
      <xdr:rowOff>34626</xdr:rowOff>
    </xdr:to>
    <xdr:cxnSp macro="">
      <xdr:nvCxnSpPr>
        <xdr:cNvPr id="598" name="直線コネクタ 597"/>
        <xdr:cNvCxnSpPr/>
      </xdr:nvCxnSpPr>
      <xdr:spPr>
        <a:xfrm flipV="1">
          <a:off x="14592300" y="1322778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10917</xdr:rowOff>
    </xdr:from>
    <xdr:to>
      <xdr:col>21</xdr:col>
      <xdr:colOff>161925</xdr:colOff>
      <xdr:row>77</xdr:row>
      <xdr:rowOff>34626</xdr:rowOff>
    </xdr:to>
    <xdr:cxnSp macro="">
      <xdr:nvCxnSpPr>
        <xdr:cNvPr id="601" name="直線コネクタ 600"/>
        <xdr:cNvCxnSpPr/>
      </xdr:nvCxnSpPr>
      <xdr:spPr>
        <a:xfrm>
          <a:off x="13703300" y="13212567"/>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10917</xdr:rowOff>
    </xdr:from>
    <xdr:to>
      <xdr:col>19</xdr:col>
      <xdr:colOff>644525</xdr:colOff>
      <xdr:row>77</xdr:row>
      <xdr:rowOff>26330</xdr:rowOff>
    </xdr:to>
    <xdr:cxnSp macro="">
      <xdr:nvCxnSpPr>
        <xdr:cNvPr id="604" name="直線コネクタ 603"/>
        <xdr:cNvCxnSpPr/>
      </xdr:nvCxnSpPr>
      <xdr:spPr>
        <a:xfrm flipV="1">
          <a:off x="12814300" y="13212567"/>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168894</xdr:rowOff>
    </xdr:from>
    <xdr:to>
      <xdr:col>23</xdr:col>
      <xdr:colOff>568325</xdr:colOff>
      <xdr:row>77</xdr:row>
      <xdr:rowOff>99044</xdr:rowOff>
    </xdr:to>
    <xdr:sp macro="" textlink="">
      <xdr:nvSpPr>
        <xdr:cNvPr id="614" name="円/楕円 613"/>
        <xdr:cNvSpPr/>
      </xdr:nvSpPr>
      <xdr:spPr>
        <a:xfrm>
          <a:off x="16268700" y="131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147321</xdr:rowOff>
    </xdr:from>
    <xdr:ext cx="534377" cy="259045"/>
    <xdr:sp macro="" textlink="">
      <xdr:nvSpPr>
        <xdr:cNvPr id="615" name="公債費該当値テキスト"/>
        <xdr:cNvSpPr txBox="1"/>
      </xdr:nvSpPr>
      <xdr:spPr>
        <a:xfrm>
          <a:off x="16370300" y="1317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146785</xdr:rowOff>
    </xdr:from>
    <xdr:to>
      <xdr:col>22</xdr:col>
      <xdr:colOff>415925</xdr:colOff>
      <xdr:row>77</xdr:row>
      <xdr:rowOff>76935</xdr:rowOff>
    </xdr:to>
    <xdr:sp macro="" textlink="">
      <xdr:nvSpPr>
        <xdr:cNvPr id="616" name="円/楕円 615"/>
        <xdr:cNvSpPr/>
      </xdr:nvSpPr>
      <xdr:spPr>
        <a:xfrm>
          <a:off x="15430500" y="131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68062</xdr:rowOff>
    </xdr:from>
    <xdr:ext cx="534377" cy="259045"/>
    <xdr:sp macro="" textlink="">
      <xdr:nvSpPr>
        <xdr:cNvPr id="617" name="テキスト ボックス 616"/>
        <xdr:cNvSpPr txBox="1"/>
      </xdr:nvSpPr>
      <xdr:spPr>
        <a:xfrm>
          <a:off x="15214111" y="132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155276</xdr:rowOff>
    </xdr:from>
    <xdr:to>
      <xdr:col>21</xdr:col>
      <xdr:colOff>212725</xdr:colOff>
      <xdr:row>77</xdr:row>
      <xdr:rowOff>85426</xdr:rowOff>
    </xdr:to>
    <xdr:sp macro="" textlink="">
      <xdr:nvSpPr>
        <xdr:cNvPr id="618" name="円/楕円 617"/>
        <xdr:cNvSpPr/>
      </xdr:nvSpPr>
      <xdr:spPr>
        <a:xfrm>
          <a:off x="14541500" y="131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76553</xdr:rowOff>
    </xdr:from>
    <xdr:ext cx="534377" cy="259045"/>
    <xdr:sp macro="" textlink="">
      <xdr:nvSpPr>
        <xdr:cNvPr id="619" name="テキスト ボックス 618"/>
        <xdr:cNvSpPr txBox="1"/>
      </xdr:nvSpPr>
      <xdr:spPr>
        <a:xfrm>
          <a:off x="14325111" y="132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131567</xdr:rowOff>
    </xdr:from>
    <xdr:to>
      <xdr:col>20</xdr:col>
      <xdr:colOff>9525</xdr:colOff>
      <xdr:row>77</xdr:row>
      <xdr:rowOff>61717</xdr:rowOff>
    </xdr:to>
    <xdr:sp macro="" textlink="">
      <xdr:nvSpPr>
        <xdr:cNvPr id="620" name="円/楕円 619"/>
        <xdr:cNvSpPr/>
      </xdr:nvSpPr>
      <xdr:spPr>
        <a:xfrm>
          <a:off x="13652500" y="131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52844</xdr:rowOff>
    </xdr:from>
    <xdr:ext cx="534377" cy="259045"/>
    <xdr:sp macro="" textlink="">
      <xdr:nvSpPr>
        <xdr:cNvPr id="621" name="テキスト ボックス 620"/>
        <xdr:cNvSpPr txBox="1"/>
      </xdr:nvSpPr>
      <xdr:spPr>
        <a:xfrm>
          <a:off x="13436111" y="132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146980</xdr:rowOff>
    </xdr:from>
    <xdr:to>
      <xdr:col>18</xdr:col>
      <xdr:colOff>492125</xdr:colOff>
      <xdr:row>77</xdr:row>
      <xdr:rowOff>77130</xdr:rowOff>
    </xdr:to>
    <xdr:sp macro="" textlink="">
      <xdr:nvSpPr>
        <xdr:cNvPr id="622" name="円/楕円 621"/>
        <xdr:cNvSpPr/>
      </xdr:nvSpPr>
      <xdr:spPr>
        <a:xfrm>
          <a:off x="12763500" y="131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68257</xdr:rowOff>
    </xdr:from>
    <xdr:ext cx="534377" cy="259045"/>
    <xdr:sp macro="" textlink="">
      <xdr:nvSpPr>
        <xdr:cNvPr id="623" name="テキスト ボックス 622"/>
        <xdr:cNvSpPr txBox="1"/>
      </xdr:nvSpPr>
      <xdr:spPr>
        <a:xfrm>
          <a:off x="12547111" y="132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118075</xdr:rowOff>
    </xdr:from>
    <xdr:to>
      <xdr:col>23</xdr:col>
      <xdr:colOff>517525</xdr:colOff>
      <xdr:row>97</xdr:row>
      <xdr:rowOff>134939</xdr:rowOff>
    </xdr:to>
    <xdr:cxnSp macro="">
      <xdr:nvCxnSpPr>
        <xdr:cNvPr id="648" name="直線コネクタ 647"/>
        <xdr:cNvCxnSpPr/>
      </xdr:nvCxnSpPr>
      <xdr:spPr>
        <a:xfrm flipV="1">
          <a:off x="15481300" y="16748725"/>
          <a:ext cx="8382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125247</xdr:rowOff>
    </xdr:from>
    <xdr:to>
      <xdr:col>22</xdr:col>
      <xdr:colOff>365125</xdr:colOff>
      <xdr:row>97</xdr:row>
      <xdr:rowOff>134939</xdr:rowOff>
    </xdr:to>
    <xdr:cxnSp macro="">
      <xdr:nvCxnSpPr>
        <xdr:cNvPr id="651" name="直線コネクタ 650"/>
        <xdr:cNvCxnSpPr/>
      </xdr:nvCxnSpPr>
      <xdr:spPr>
        <a:xfrm>
          <a:off x="14592300" y="16755897"/>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113903</xdr:rowOff>
    </xdr:from>
    <xdr:to>
      <xdr:col>21</xdr:col>
      <xdr:colOff>161925</xdr:colOff>
      <xdr:row>97</xdr:row>
      <xdr:rowOff>125247</xdr:rowOff>
    </xdr:to>
    <xdr:cxnSp macro="">
      <xdr:nvCxnSpPr>
        <xdr:cNvPr id="654" name="直線コネクタ 653"/>
        <xdr:cNvCxnSpPr/>
      </xdr:nvCxnSpPr>
      <xdr:spPr>
        <a:xfrm>
          <a:off x="13703300" y="16744553"/>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90894</xdr:rowOff>
    </xdr:from>
    <xdr:to>
      <xdr:col>19</xdr:col>
      <xdr:colOff>644525</xdr:colOff>
      <xdr:row>97</xdr:row>
      <xdr:rowOff>113903</xdr:rowOff>
    </xdr:to>
    <xdr:cxnSp macro="">
      <xdr:nvCxnSpPr>
        <xdr:cNvPr id="657" name="直線コネクタ 656"/>
        <xdr:cNvCxnSpPr/>
      </xdr:nvCxnSpPr>
      <xdr:spPr>
        <a:xfrm>
          <a:off x="12814300" y="16721544"/>
          <a:ext cx="889000" cy="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147348</xdr:rowOff>
    </xdr:from>
    <xdr:ext cx="534377" cy="259045"/>
    <xdr:sp macro="" textlink="">
      <xdr:nvSpPr>
        <xdr:cNvPr id="661" name="テキスト ボックス 660"/>
        <xdr:cNvSpPr txBox="1"/>
      </xdr:nvSpPr>
      <xdr:spPr>
        <a:xfrm>
          <a:off x="12547111"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67275</xdr:rowOff>
    </xdr:from>
    <xdr:to>
      <xdr:col>23</xdr:col>
      <xdr:colOff>568325</xdr:colOff>
      <xdr:row>97</xdr:row>
      <xdr:rowOff>168875</xdr:rowOff>
    </xdr:to>
    <xdr:sp macro="" textlink="">
      <xdr:nvSpPr>
        <xdr:cNvPr id="667" name="円/楕円 666"/>
        <xdr:cNvSpPr/>
      </xdr:nvSpPr>
      <xdr:spPr>
        <a:xfrm>
          <a:off x="16268700" y="166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26652</xdr:rowOff>
    </xdr:from>
    <xdr:ext cx="534377" cy="259045"/>
    <xdr:sp macro="" textlink="">
      <xdr:nvSpPr>
        <xdr:cNvPr id="668" name="積立金該当値テキスト"/>
        <xdr:cNvSpPr txBox="1"/>
      </xdr:nvSpPr>
      <xdr:spPr>
        <a:xfrm>
          <a:off x="16370300"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84139</xdr:rowOff>
    </xdr:from>
    <xdr:to>
      <xdr:col>22</xdr:col>
      <xdr:colOff>415925</xdr:colOff>
      <xdr:row>98</xdr:row>
      <xdr:rowOff>14289</xdr:rowOff>
    </xdr:to>
    <xdr:sp macro="" textlink="">
      <xdr:nvSpPr>
        <xdr:cNvPr id="669" name="円/楕円 668"/>
        <xdr:cNvSpPr/>
      </xdr:nvSpPr>
      <xdr:spPr>
        <a:xfrm>
          <a:off x="15430500" y="167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5416</xdr:rowOff>
    </xdr:from>
    <xdr:ext cx="534377" cy="259045"/>
    <xdr:sp macro="" textlink="">
      <xdr:nvSpPr>
        <xdr:cNvPr id="670" name="テキスト ボックス 669"/>
        <xdr:cNvSpPr txBox="1"/>
      </xdr:nvSpPr>
      <xdr:spPr>
        <a:xfrm>
          <a:off x="15214111" y="168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74447</xdr:rowOff>
    </xdr:from>
    <xdr:to>
      <xdr:col>21</xdr:col>
      <xdr:colOff>212725</xdr:colOff>
      <xdr:row>98</xdr:row>
      <xdr:rowOff>4597</xdr:rowOff>
    </xdr:to>
    <xdr:sp macro="" textlink="">
      <xdr:nvSpPr>
        <xdr:cNvPr id="671" name="円/楕円 670"/>
        <xdr:cNvSpPr/>
      </xdr:nvSpPr>
      <xdr:spPr>
        <a:xfrm>
          <a:off x="14541500" y="1670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167174</xdr:rowOff>
    </xdr:from>
    <xdr:ext cx="534377" cy="259045"/>
    <xdr:sp macro="" textlink="">
      <xdr:nvSpPr>
        <xdr:cNvPr id="672" name="テキスト ボックス 671"/>
        <xdr:cNvSpPr txBox="1"/>
      </xdr:nvSpPr>
      <xdr:spPr>
        <a:xfrm>
          <a:off x="14325111" y="1679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63103</xdr:rowOff>
    </xdr:from>
    <xdr:to>
      <xdr:col>20</xdr:col>
      <xdr:colOff>9525</xdr:colOff>
      <xdr:row>97</xdr:row>
      <xdr:rowOff>164703</xdr:rowOff>
    </xdr:to>
    <xdr:sp macro="" textlink="">
      <xdr:nvSpPr>
        <xdr:cNvPr id="673" name="円/楕円 672"/>
        <xdr:cNvSpPr/>
      </xdr:nvSpPr>
      <xdr:spPr>
        <a:xfrm>
          <a:off x="13652500" y="166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155830</xdr:rowOff>
    </xdr:from>
    <xdr:ext cx="534377" cy="259045"/>
    <xdr:sp macro="" textlink="">
      <xdr:nvSpPr>
        <xdr:cNvPr id="674" name="テキスト ボックス 673"/>
        <xdr:cNvSpPr txBox="1"/>
      </xdr:nvSpPr>
      <xdr:spPr>
        <a:xfrm>
          <a:off x="13436111" y="167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40094</xdr:rowOff>
    </xdr:from>
    <xdr:to>
      <xdr:col>18</xdr:col>
      <xdr:colOff>492125</xdr:colOff>
      <xdr:row>97</xdr:row>
      <xdr:rowOff>141694</xdr:rowOff>
    </xdr:to>
    <xdr:sp macro="" textlink="">
      <xdr:nvSpPr>
        <xdr:cNvPr id="675" name="円/楕円 674"/>
        <xdr:cNvSpPr/>
      </xdr:nvSpPr>
      <xdr:spPr>
        <a:xfrm>
          <a:off x="12763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158221</xdr:rowOff>
    </xdr:from>
    <xdr:ext cx="534377" cy="259045"/>
    <xdr:sp macro="" textlink="">
      <xdr:nvSpPr>
        <xdr:cNvPr id="676" name="テキスト ボックス 675"/>
        <xdr:cNvSpPr txBox="1"/>
      </xdr:nvSpPr>
      <xdr:spPr>
        <a:xfrm>
          <a:off x="12547111" y="164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91629</xdr:rowOff>
    </xdr:from>
    <xdr:to>
      <xdr:col>32</xdr:col>
      <xdr:colOff>187325</xdr:colOff>
      <xdr:row>59</xdr:row>
      <xdr:rowOff>91694</xdr:rowOff>
    </xdr:to>
    <xdr:cxnSp macro="">
      <xdr:nvCxnSpPr>
        <xdr:cNvPr id="764" name="直線コネクタ 763"/>
        <xdr:cNvCxnSpPr/>
      </xdr:nvCxnSpPr>
      <xdr:spPr>
        <a:xfrm flipV="1">
          <a:off x="21323300" y="10207179"/>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91106</xdr:rowOff>
    </xdr:from>
    <xdr:to>
      <xdr:col>31</xdr:col>
      <xdr:colOff>34925</xdr:colOff>
      <xdr:row>59</xdr:row>
      <xdr:rowOff>91694</xdr:rowOff>
    </xdr:to>
    <xdr:cxnSp macro="">
      <xdr:nvCxnSpPr>
        <xdr:cNvPr id="767" name="直線コネクタ 766"/>
        <xdr:cNvCxnSpPr/>
      </xdr:nvCxnSpPr>
      <xdr:spPr>
        <a:xfrm>
          <a:off x="20434300" y="10206656"/>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87971</xdr:rowOff>
    </xdr:from>
    <xdr:to>
      <xdr:col>29</xdr:col>
      <xdr:colOff>517525</xdr:colOff>
      <xdr:row>59</xdr:row>
      <xdr:rowOff>91106</xdr:rowOff>
    </xdr:to>
    <xdr:cxnSp macro="">
      <xdr:nvCxnSpPr>
        <xdr:cNvPr id="770" name="直線コネクタ 769"/>
        <xdr:cNvCxnSpPr/>
      </xdr:nvCxnSpPr>
      <xdr:spPr>
        <a:xfrm>
          <a:off x="19545300" y="10203521"/>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87416</xdr:rowOff>
    </xdr:from>
    <xdr:to>
      <xdr:col>28</xdr:col>
      <xdr:colOff>314325</xdr:colOff>
      <xdr:row>59</xdr:row>
      <xdr:rowOff>87971</xdr:rowOff>
    </xdr:to>
    <xdr:cxnSp macro="">
      <xdr:nvCxnSpPr>
        <xdr:cNvPr id="773" name="直線コネクタ 772"/>
        <xdr:cNvCxnSpPr/>
      </xdr:nvCxnSpPr>
      <xdr:spPr>
        <a:xfrm>
          <a:off x="18656300" y="1020296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40829</xdr:rowOff>
    </xdr:from>
    <xdr:to>
      <xdr:col>32</xdr:col>
      <xdr:colOff>238125</xdr:colOff>
      <xdr:row>59</xdr:row>
      <xdr:rowOff>142429</xdr:rowOff>
    </xdr:to>
    <xdr:sp macro="" textlink="">
      <xdr:nvSpPr>
        <xdr:cNvPr id="783" name="円/楕円 782"/>
        <xdr:cNvSpPr/>
      </xdr:nvSpPr>
      <xdr:spPr>
        <a:xfrm>
          <a:off x="22110700" y="101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127206</xdr:rowOff>
    </xdr:from>
    <xdr:ext cx="378565" cy="259045"/>
    <xdr:sp macro="" textlink="">
      <xdr:nvSpPr>
        <xdr:cNvPr id="784" name="貸付金該当値テキスト"/>
        <xdr:cNvSpPr txBox="1"/>
      </xdr:nvSpPr>
      <xdr:spPr>
        <a:xfrm>
          <a:off x="22212300" y="1007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40894</xdr:rowOff>
    </xdr:from>
    <xdr:to>
      <xdr:col>31</xdr:col>
      <xdr:colOff>85725</xdr:colOff>
      <xdr:row>59</xdr:row>
      <xdr:rowOff>142494</xdr:rowOff>
    </xdr:to>
    <xdr:sp macro="" textlink="">
      <xdr:nvSpPr>
        <xdr:cNvPr id="785" name="円/楕円 784"/>
        <xdr:cNvSpPr/>
      </xdr:nvSpPr>
      <xdr:spPr>
        <a:xfrm>
          <a:off x="21272500" y="101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133621</xdr:rowOff>
    </xdr:from>
    <xdr:ext cx="378565" cy="259045"/>
    <xdr:sp macro="" textlink="">
      <xdr:nvSpPr>
        <xdr:cNvPr id="786" name="テキスト ボックス 785"/>
        <xdr:cNvSpPr txBox="1"/>
      </xdr:nvSpPr>
      <xdr:spPr>
        <a:xfrm>
          <a:off x="21134017" y="1024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40306</xdr:rowOff>
    </xdr:from>
    <xdr:to>
      <xdr:col>29</xdr:col>
      <xdr:colOff>568325</xdr:colOff>
      <xdr:row>59</xdr:row>
      <xdr:rowOff>141906</xdr:rowOff>
    </xdr:to>
    <xdr:sp macro="" textlink="">
      <xdr:nvSpPr>
        <xdr:cNvPr id="787" name="円/楕円 786"/>
        <xdr:cNvSpPr/>
      </xdr:nvSpPr>
      <xdr:spPr>
        <a:xfrm>
          <a:off x="20383500" y="101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133033</xdr:rowOff>
    </xdr:from>
    <xdr:ext cx="378565" cy="259045"/>
    <xdr:sp macro="" textlink="">
      <xdr:nvSpPr>
        <xdr:cNvPr id="788" name="テキスト ボックス 787"/>
        <xdr:cNvSpPr txBox="1"/>
      </xdr:nvSpPr>
      <xdr:spPr>
        <a:xfrm>
          <a:off x="20245017" y="1024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37171</xdr:rowOff>
    </xdr:from>
    <xdr:to>
      <xdr:col>28</xdr:col>
      <xdr:colOff>365125</xdr:colOff>
      <xdr:row>59</xdr:row>
      <xdr:rowOff>138771</xdr:rowOff>
    </xdr:to>
    <xdr:sp macro="" textlink="">
      <xdr:nvSpPr>
        <xdr:cNvPr id="789" name="円/楕円 788"/>
        <xdr:cNvSpPr/>
      </xdr:nvSpPr>
      <xdr:spPr>
        <a:xfrm>
          <a:off x="19494500" y="101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129898</xdr:rowOff>
    </xdr:from>
    <xdr:ext cx="378565" cy="259045"/>
    <xdr:sp macro="" textlink="">
      <xdr:nvSpPr>
        <xdr:cNvPr id="790" name="テキスト ボックス 789"/>
        <xdr:cNvSpPr txBox="1"/>
      </xdr:nvSpPr>
      <xdr:spPr>
        <a:xfrm>
          <a:off x="19356017" y="10245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36616</xdr:rowOff>
    </xdr:from>
    <xdr:to>
      <xdr:col>27</xdr:col>
      <xdr:colOff>161925</xdr:colOff>
      <xdr:row>59</xdr:row>
      <xdr:rowOff>138216</xdr:rowOff>
    </xdr:to>
    <xdr:sp macro="" textlink="">
      <xdr:nvSpPr>
        <xdr:cNvPr id="791" name="円/楕円 790"/>
        <xdr:cNvSpPr/>
      </xdr:nvSpPr>
      <xdr:spPr>
        <a:xfrm>
          <a:off x="18605500" y="101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129343</xdr:rowOff>
    </xdr:from>
    <xdr:ext cx="378565" cy="259045"/>
    <xdr:sp macro="" textlink="">
      <xdr:nvSpPr>
        <xdr:cNvPr id="792" name="テキスト ボックス 791"/>
        <xdr:cNvSpPr txBox="1"/>
      </xdr:nvSpPr>
      <xdr:spPr>
        <a:xfrm>
          <a:off x="18467017" y="1024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97379</xdr:rowOff>
    </xdr:from>
    <xdr:to>
      <xdr:col>32</xdr:col>
      <xdr:colOff>187325</xdr:colOff>
      <xdr:row>77</xdr:row>
      <xdr:rowOff>113867</xdr:rowOff>
    </xdr:to>
    <xdr:cxnSp macro="">
      <xdr:nvCxnSpPr>
        <xdr:cNvPr id="821" name="直線コネクタ 820"/>
        <xdr:cNvCxnSpPr/>
      </xdr:nvCxnSpPr>
      <xdr:spPr>
        <a:xfrm flipV="1">
          <a:off x="21323300" y="13299029"/>
          <a:ext cx="8382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113388</xdr:rowOff>
    </xdr:from>
    <xdr:to>
      <xdr:col>31</xdr:col>
      <xdr:colOff>34925</xdr:colOff>
      <xdr:row>77</xdr:row>
      <xdr:rowOff>113867</xdr:rowOff>
    </xdr:to>
    <xdr:cxnSp macro="">
      <xdr:nvCxnSpPr>
        <xdr:cNvPr id="824" name="直線コネクタ 823"/>
        <xdr:cNvCxnSpPr/>
      </xdr:nvCxnSpPr>
      <xdr:spPr>
        <a:xfrm>
          <a:off x="20434300" y="13315038"/>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113388</xdr:rowOff>
    </xdr:from>
    <xdr:to>
      <xdr:col>29</xdr:col>
      <xdr:colOff>517525</xdr:colOff>
      <xdr:row>77</xdr:row>
      <xdr:rowOff>128453</xdr:rowOff>
    </xdr:to>
    <xdr:cxnSp macro="">
      <xdr:nvCxnSpPr>
        <xdr:cNvPr id="827" name="直線コネクタ 826"/>
        <xdr:cNvCxnSpPr/>
      </xdr:nvCxnSpPr>
      <xdr:spPr>
        <a:xfrm flipV="1">
          <a:off x="19545300" y="13315038"/>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115301</xdr:rowOff>
    </xdr:from>
    <xdr:to>
      <xdr:col>28</xdr:col>
      <xdr:colOff>314325</xdr:colOff>
      <xdr:row>77</xdr:row>
      <xdr:rowOff>128453</xdr:rowOff>
    </xdr:to>
    <xdr:cxnSp macro="">
      <xdr:nvCxnSpPr>
        <xdr:cNvPr id="830" name="直線コネクタ 829"/>
        <xdr:cNvCxnSpPr/>
      </xdr:nvCxnSpPr>
      <xdr:spPr>
        <a:xfrm>
          <a:off x="18656300" y="13316951"/>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46579</xdr:rowOff>
    </xdr:from>
    <xdr:to>
      <xdr:col>32</xdr:col>
      <xdr:colOff>238125</xdr:colOff>
      <xdr:row>77</xdr:row>
      <xdr:rowOff>148179</xdr:rowOff>
    </xdr:to>
    <xdr:sp macro="" textlink="">
      <xdr:nvSpPr>
        <xdr:cNvPr id="840" name="円/楕円 839"/>
        <xdr:cNvSpPr/>
      </xdr:nvSpPr>
      <xdr:spPr>
        <a:xfrm>
          <a:off x="22110700" y="132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25006</xdr:rowOff>
    </xdr:from>
    <xdr:ext cx="534377" cy="259045"/>
    <xdr:sp macro="" textlink="">
      <xdr:nvSpPr>
        <xdr:cNvPr id="841" name="繰出金該当値テキスト"/>
        <xdr:cNvSpPr txBox="1"/>
      </xdr:nvSpPr>
      <xdr:spPr>
        <a:xfrm>
          <a:off x="22212300" y="132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38,054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63067</xdr:rowOff>
    </xdr:from>
    <xdr:to>
      <xdr:col>31</xdr:col>
      <xdr:colOff>85725</xdr:colOff>
      <xdr:row>77</xdr:row>
      <xdr:rowOff>164667</xdr:rowOff>
    </xdr:to>
    <xdr:sp macro="" textlink="">
      <xdr:nvSpPr>
        <xdr:cNvPr id="842" name="円/楕円 841"/>
        <xdr:cNvSpPr/>
      </xdr:nvSpPr>
      <xdr:spPr>
        <a:xfrm>
          <a:off x="21272500" y="132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155794</xdr:rowOff>
    </xdr:from>
    <xdr:ext cx="534377" cy="259045"/>
    <xdr:sp macro="" textlink="">
      <xdr:nvSpPr>
        <xdr:cNvPr id="843" name="テキスト ボックス 842"/>
        <xdr:cNvSpPr txBox="1"/>
      </xdr:nvSpPr>
      <xdr:spPr>
        <a:xfrm>
          <a:off x="21056111" y="1335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62588</xdr:rowOff>
    </xdr:from>
    <xdr:to>
      <xdr:col>29</xdr:col>
      <xdr:colOff>568325</xdr:colOff>
      <xdr:row>77</xdr:row>
      <xdr:rowOff>164188</xdr:rowOff>
    </xdr:to>
    <xdr:sp macro="" textlink="">
      <xdr:nvSpPr>
        <xdr:cNvPr id="844" name="円/楕円 843"/>
        <xdr:cNvSpPr/>
      </xdr:nvSpPr>
      <xdr:spPr>
        <a:xfrm>
          <a:off x="20383500" y="1326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155315</xdr:rowOff>
    </xdr:from>
    <xdr:ext cx="534377" cy="259045"/>
    <xdr:sp macro="" textlink="">
      <xdr:nvSpPr>
        <xdr:cNvPr id="845" name="テキスト ボックス 844"/>
        <xdr:cNvSpPr txBox="1"/>
      </xdr:nvSpPr>
      <xdr:spPr>
        <a:xfrm>
          <a:off x="20167111" y="1335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77653</xdr:rowOff>
    </xdr:from>
    <xdr:to>
      <xdr:col>28</xdr:col>
      <xdr:colOff>365125</xdr:colOff>
      <xdr:row>78</xdr:row>
      <xdr:rowOff>7803</xdr:rowOff>
    </xdr:to>
    <xdr:sp macro="" textlink="">
      <xdr:nvSpPr>
        <xdr:cNvPr id="846" name="円/楕円 845"/>
        <xdr:cNvSpPr/>
      </xdr:nvSpPr>
      <xdr:spPr>
        <a:xfrm>
          <a:off x="19494500" y="132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170380</xdr:rowOff>
    </xdr:from>
    <xdr:ext cx="534377" cy="259045"/>
    <xdr:sp macro="" textlink="">
      <xdr:nvSpPr>
        <xdr:cNvPr id="847" name="テキスト ボックス 846"/>
        <xdr:cNvSpPr txBox="1"/>
      </xdr:nvSpPr>
      <xdr:spPr>
        <a:xfrm>
          <a:off x="19278111" y="133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64501</xdr:rowOff>
    </xdr:from>
    <xdr:to>
      <xdr:col>27</xdr:col>
      <xdr:colOff>161925</xdr:colOff>
      <xdr:row>77</xdr:row>
      <xdr:rowOff>166101</xdr:rowOff>
    </xdr:to>
    <xdr:sp macro="" textlink="">
      <xdr:nvSpPr>
        <xdr:cNvPr id="848" name="円/楕円 847"/>
        <xdr:cNvSpPr/>
      </xdr:nvSpPr>
      <xdr:spPr>
        <a:xfrm>
          <a:off x="18605500" y="1326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157228</xdr:rowOff>
    </xdr:from>
    <xdr:ext cx="534377" cy="259045"/>
    <xdr:sp macro="" textlink="">
      <xdr:nvSpPr>
        <xdr:cNvPr id="849" name="テキスト ボックス 848"/>
        <xdr:cNvSpPr txBox="1"/>
      </xdr:nvSpPr>
      <xdr:spPr>
        <a:xfrm>
          <a:off x="18389111" y="1335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物件費は、住民一人当たり</a:t>
          </a:r>
          <a:r>
            <a:rPr kumimoji="1" lang="en-US" altLang="ja-JP" sz="1300">
              <a:latin typeface="ＭＳ Ｐゴシック"/>
            </a:rPr>
            <a:t>34,220</a:t>
          </a:r>
          <a:r>
            <a:rPr kumimoji="1" lang="ja-JP" altLang="en-US" sz="1300">
              <a:latin typeface="ＭＳ Ｐゴシック"/>
            </a:rPr>
            <a:t>円となっており、前年から</a:t>
          </a:r>
          <a:r>
            <a:rPr kumimoji="1" lang="en-US" altLang="ja-JP" sz="1300">
              <a:latin typeface="ＭＳ Ｐゴシック"/>
            </a:rPr>
            <a:t>3,021</a:t>
          </a:r>
          <a:r>
            <a:rPr kumimoji="1" lang="ja-JP" altLang="en-US" sz="1300">
              <a:latin typeface="ＭＳ Ｐゴシック"/>
            </a:rPr>
            <a:t>円増加となっているが、類似団体平均よりも大きく下回っている。蓮田市総合文化会館建設事業施設備品購入費（</a:t>
          </a:r>
          <a:r>
            <a:rPr kumimoji="1" lang="en-US" altLang="ja-JP" sz="1300">
              <a:latin typeface="ＭＳ Ｐゴシック"/>
            </a:rPr>
            <a:t>78,731</a:t>
          </a:r>
          <a:r>
            <a:rPr kumimoji="1" lang="ja-JP" altLang="en-US" sz="1300">
              <a:latin typeface="ＭＳ Ｐゴシック"/>
            </a:rPr>
            <a:t>千円皆増）や総合行政システム運用管理事業費（</a:t>
          </a:r>
          <a:r>
            <a:rPr kumimoji="1" lang="en-US" altLang="ja-JP" sz="1300">
              <a:latin typeface="ＭＳ Ｐゴシック"/>
            </a:rPr>
            <a:t>39,998</a:t>
          </a:r>
          <a:r>
            <a:rPr kumimoji="1" lang="ja-JP" altLang="en-US" sz="1300">
              <a:latin typeface="ＭＳ Ｐゴシック"/>
            </a:rPr>
            <a:t>千円増）などが、主な増加の要因となっている。</a:t>
          </a:r>
          <a:endParaRPr kumimoji="1" lang="en-US" altLang="ja-JP" sz="1300">
            <a:latin typeface="ＭＳ Ｐゴシック"/>
          </a:endParaRPr>
        </a:p>
        <a:p>
          <a:r>
            <a:rPr kumimoji="1" lang="ja-JP" altLang="en-US" sz="1300">
              <a:latin typeface="ＭＳ Ｐゴシック"/>
            </a:rPr>
            <a:t>扶助費は、住民一人当たり</a:t>
          </a:r>
          <a:r>
            <a:rPr kumimoji="1" lang="en-US" altLang="ja-JP" sz="1300">
              <a:latin typeface="ＭＳ Ｐゴシック"/>
            </a:rPr>
            <a:t>61,767</a:t>
          </a:r>
          <a:r>
            <a:rPr kumimoji="1" lang="ja-JP" altLang="en-US" sz="1300">
              <a:latin typeface="ＭＳ Ｐゴシック"/>
            </a:rPr>
            <a:t>円となっており、前年から</a:t>
          </a:r>
          <a:r>
            <a:rPr kumimoji="1" lang="en-US" altLang="ja-JP" sz="1300">
              <a:latin typeface="ＭＳ Ｐゴシック"/>
            </a:rPr>
            <a:t>3,041</a:t>
          </a:r>
          <a:r>
            <a:rPr kumimoji="1" lang="ja-JP" altLang="en-US" sz="1300">
              <a:latin typeface="ＭＳ Ｐゴシック"/>
            </a:rPr>
            <a:t>円増加となっているが、類似団体平均よりも</a:t>
          </a:r>
          <a:r>
            <a:rPr kumimoji="1" lang="en-US" altLang="ja-JP" sz="1300">
              <a:latin typeface="ＭＳ Ｐゴシック"/>
            </a:rPr>
            <a:t>23,911</a:t>
          </a:r>
          <a:r>
            <a:rPr kumimoji="1" lang="ja-JP" altLang="en-US" sz="1300">
              <a:latin typeface="ＭＳ Ｐゴシック"/>
            </a:rPr>
            <a:t>円低い。扶助費は年々増加しており、障がい者介護給付事業費（</a:t>
          </a:r>
          <a:r>
            <a:rPr kumimoji="1" lang="en-US" altLang="ja-JP" sz="1300">
              <a:latin typeface="ＭＳ Ｐゴシック"/>
            </a:rPr>
            <a:t>55,355</a:t>
          </a:r>
          <a:r>
            <a:rPr kumimoji="1" lang="ja-JP" altLang="en-US" sz="1300">
              <a:latin typeface="ＭＳ Ｐゴシック"/>
            </a:rPr>
            <a:t>千円増）や生活保護扶助事業費（</a:t>
          </a:r>
          <a:r>
            <a:rPr kumimoji="1" lang="en-US" altLang="ja-JP" sz="1300">
              <a:latin typeface="ＭＳ Ｐゴシック"/>
            </a:rPr>
            <a:t>45,103</a:t>
          </a:r>
          <a:r>
            <a:rPr kumimoji="1" lang="ja-JP" altLang="en-US" sz="1300">
              <a:latin typeface="ＭＳ Ｐゴシック"/>
            </a:rPr>
            <a:t>千円増）などが、主な増加の要因となっている。</a:t>
          </a:r>
          <a:endParaRPr kumimoji="1" lang="en-US" altLang="ja-JP" sz="1300">
            <a:latin typeface="ＭＳ Ｐゴシック"/>
          </a:endParaRPr>
        </a:p>
        <a:p>
          <a:r>
            <a:rPr kumimoji="1" lang="ja-JP" altLang="en-US" sz="1300">
              <a:latin typeface="ＭＳ Ｐゴシック"/>
            </a:rPr>
            <a:t>普通建設事業費は、住民一人当たり</a:t>
          </a:r>
          <a:r>
            <a:rPr kumimoji="1" lang="en-US" altLang="ja-JP" sz="1300">
              <a:latin typeface="ＭＳ Ｐゴシック"/>
            </a:rPr>
            <a:t>64,885</a:t>
          </a:r>
          <a:r>
            <a:rPr kumimoji="1" lang="ja-JP" altLang="en-US" sz="1300">
              <a:latin typeface="ＭＳ Ｐゴシック"/>
            </a:rPr>
            <a:t>円となっており、前年から</a:t>
          </a:r>
          <a:r>
            <a:rPr kumimoji="1" lang="en-US" altLang="ja-JP" sz="1300">
              <a:latin typeface="ＭＳ Ｐゴシック"/>
            </a:rPr>
            <a:t>22,651</a:t>
          </a:r>
          <a:r>
            <a:rPr kumimoji="1" lang="ja-JP" altLang="en-US" sz="1300">
              <a:latin typeface="ＭＳ Ｐゴシック"/>
            </a:rPr>
            <a:t>円増加し、類似団体平均よりも</a:t>
          </a:r>
          <a:r>
            <a:rPr kumimoji="1" lang="en-US" altLang="ja-JP" sz="1300">
              <a:latin typeface="ＭＳ Ｐゴシック"/>
            </a:rPr>
            <a:t>17,607</a:t>
          </a:r>
          <a:r>
            <a:rPr kumimoji="1" lang="ja-JP" altLang="en-US" sz="1300">
              <a:latin typeface="ＭＳ Ｐゴシック"/>
            </a:rPr>
            <a:t>円高い。蓮田市総合文化会館建設事業費（</a:t>
          </a:r>
          <a:r>
            <a:rPr kumimoji="1" lang="en-US" altLang="ja-JP" sz="1300">
              <a:latin typeface="ＭＳ Ｐゴシック"/>
            </a:rPr>
            <a:t>1,844,131</a:t>
          </a:r>
          <a:r>
            <a:rPr kumimoji="1" lang="ja-JP" altLang="en-US" sz="1300">
              <a:latin typeface="ＭＳ Ｐゴシック"/>
            </a:rPr>
            <a:t>千円増）や蓮田南小学校体育館整備事業費（</a:t>
          </a:r>
          <a:r>
            <a:rPr kumimoji="1" lang="en-US" altLang="ja-JP" sz="1300">
              <a:latin typeface="ＭＳ Ｐゴシック"/>
            </a:rPr>
            <a:t>452,760</a:t>
          </a:r>
          <a:r>
            <a:rPr kumimoji="1" lang="ja-JP" altLang="en-US" sz="1300">
              <a:latin typeface="ＭＳ Ｐゴシック"/>
            </a:rPr>
            <a:t>千円増）などが、主な増加の要因となっている。</a:t>
          </a:r>
          <a:endParaRPr kumimoji="1" lang="en-US" altLang="ja-JP" sz="1300">
            <a:latin typeface="ＭＳ Ｐゴシック"/>
          </a:endParaRPr>
        </a:p>
        <a:p>
          <a:r>
            <a:rPr kumimoji="1" lang="ja-JP" altLang="en-US" sz="1300">
              <a:solidFill>
                <a:schemeClr val="dk1"/>
              </a:solidFill>
              <a:effectLst/>
              <a:latin typeface="+mn-ea"/>
              <a:ea typeface="+mn-ea"/>
              <a:cs typeface="+mn-cs"/>
            </a:rPr>
            <a:t>人件費は、住民一人当たり</a:t>
          </a:r>
          <a:r>
            <a:rPr kumimoji="1" lang="en-US" altLang="ja-JP" sz="1300">
              <a:solidFill>
                <a:schemeClr val="dk1"/>
              </a:solidFill>
              <a:effectLst/>
              <a:latin typeface="+mn-ea"/>
              <a:ea typeface="+mn-ea"/>
              <a:cs typeface="+mn-cs"/>
            </a:rPr>
            <a:t>58,441</a:t>
          </a:r>
          <a:r>
            <a:rPr kumimoji="1" lang="ja-JP" altLang="en-US" sz="1300">
              <a:solidFill>
                <a:schemeClr val="dk1"/>
              </a:solidFill>
              <a:effectLst/>
              <a:latin typeface="+mn-ea"/>
              <a:ea typeface="+mn-ea"/>
              <a:cs typeface="+mn-cs"/>
            </a:rPr>
            <a:t>円となっており、前年から</a:t>
          </a:r>
          <a:r>
            <a:rPr kumimoji="1" lang="en-US" altLang="ja-JP" sz="1300">
              <a:solidFill>
                <a:schemeClr val="dk1"/>
              </a:solidFill>
              <a:effectLst/>
              <a:latin typeface="+mn-ea"/>
              <a:ea typeface="+mn-ea"/>
              <a:cs typeface="+mn-cs"/>
            </a:rPr>
            <a:t>642</a:t>
          </a:r>
          <a:r>
            <a:rPr kumimoji="1" lang="ja-JP" altLang="en-US" sz="1300">
              <a:solidFill>
                <a:schemeClr val="dk1"/>
              </a:solidFill>
              <a:effectLst/>
              <a:latin typeface="+mn-ea"/>
              <a:ea typeface="+mn-ea"/>
              <a:cs typeface="+mn-cs"/>
            </a:rPr>
            <a:t>円減少しているが、類似団体平均よりも</a:t>
          </a:r>
          <a:r>
            <a:rPr kumimoji="1" lang="en-US" altLang="ja-JP" sz="1300">
              <a:solidFill>
                <a:schemeClr val="dk1"/>
              </a:solidFill>
              <a:effectLst/>
              <a:latin typeface="+mn-ea"/>
              <a:ea typeface="+mn-ea"/>
              <a:cs typeface="+mn-cs"/>
            </a:rPr>
            <a:t>329</a:t>
          </a:r>
          <a:r>
            <a:rPr kumimoji="1" lang="ja-JP" altLang="en-US" sz="1300">
              <a:solidFill>
                <a:schemeClr val="dk1"/>
              </a:solidFill>
              <a:effectLst/>
              <a:latin typeface="+mn-ea"/>
              <a:ea typeface="+mn-ea"/>
              <a:cs typeface="+mn-cs"/>
            </a:rPr>
            <a:t>円高い。職員平均年齢の低下により、職員給与費（</a:t>
          </a:r>
          <a:r>
            <a:rPr kumimoji="1" lang="en-US" altLang="ja-JP" sz="1300">
              <a:solidFill>
                <a:schemeClr val="dk1"/>
              </a:solidFill>
              <a:effectLst/>
              <a:latin typeface="+mn-ea"/>
              <a:ea typeface="+mn-ea"/>
              <a:cs typeface="+mn-cs"/>
            </a:rPr>
            <a:t>84,425</a:t>
          </a:r>
          <a:r>
            <a:rPr kumimoji="1" lang="ja-JP" altLang="en-US" sz="1300">
              <a:solidFill>
                <a:schemeClr val="dk1"/>
              </a:solidFill>
              <a:effectLst/>
              <a:latin typeface="+mn-ea"/>
              <a:ea typeface="+mn-ea"/>
              <a:cs typeface="+mn-cs"/>
            </a:rPr>
            <a:t>千円減）が減っていることが要因となっている。</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公債費は、住民一人当たり</a:t>
          </a:r>
          <a:r>
            <a:rPr kumimoji="1" lang="en-US" altLang="ja-JP" sz="1300">
              <a:solidFill>
                <a:schemeClr val="dk1"/>
              </a:solidFill>
              <a:effectLst/>
              <a:latin typeface="+mn-ea"/>
              <a:ea typeface="+mn-ea"/>
              <a:cs typeface="+mn-cs"/>
            </a:rPr>
            <a:t>24,101</a:t>
          </a:r>
          <a:r>
            <a:rPr kumimoji="1" lang="ja-JP" altLang="ja-JP" sz="1300">
              <a:solidFill>
                <a:schemeClr val="dk1"/>
              </a:solidFill>
              <a:effectLst/>
              <a:latin typeface="+mn-ea"/>
              <a:ea typeface="+mn-ea"/>
              <a:cs typeface="+mn-cs"/>
            </a:rPr>
            <a:t>円となっており、前年から</a:t>
          </a:r>
          <a:r>
            <a:rPr kumimoji="1" lang="en-US" altLang="ja-JP" sz="1300">
              <a:solidFill>
                <a:schemeClr val="dk1"/>
              </a:solidFill>
              <a:effectLst/>
              <a:latin typeface="+mn-ea"/>
              <a:ea typeface="+mn-ea"/>
              <a:cs typeface="+mn-cs"/>
            </a:rPr>
            <a:t>1,354</a:t>
          </a:r>
          <a:r>
            <a:rPr kumimoji="1" lang="ja-JP" altLang="ja-JP" sz="1300">
              <a:solidFill>
                <a:schemeClr val="dk1"/>
              </a:solidFill>
              <a:effectLst/>
              <a:latin typeface="+mn-ea"/>
              <a:ea typeface="+mn-ea"/>
              <a:cs typeface="+mn-cs"/>
            </a:rPr>
            <a:t>円減少し、類似団体平均よりも</a:t>
          </a:r>
          <a:r>
            <a:rPr kumimoji="1" lang="en-US" altLang="ja-JP" sz="1300">
              <a:solidFill>
                <a:schemeClr val="dk1"/>
              </a:solidFill>
              <a:effectLst/>
              <a:latin typeface="+mn-ea"/>
              <a:ea typeface="+mn-ea"/>
              <a:cs typeface="+mn-cs"/>
            </a:rPr>
            <a:t>10,886</a:t>
          </a:r>
          <a:r>
            <a:rPr kumimoji="1" lang="ja-JP" altLang="ja-JP" sz="1300">
              <a:solidFill>
                <a:schemeClr val="dk1"/>
              </a:solidFill>
              <a:effectLst/>
              <a:latin typeface="+mn-ea"/>
              <a:ea typeface="+mn-ea"/>
              <a:cs typeface="+mn-cs"/>
            </a:rPr>
            <a:t>円低い。</a:t>
          </a:r>
          <a:r>
            <a:rPr kumimoji="1" lang="ja-JP" altLang="en-US" sz="1300">
              <a:solidFill>
                <a:schemeClr val="dk1"/>
              </a:solidFill>
              <a:effectLst/>
              <a:latin typeface="+mn-ea"/>
              <a:ea typeface="+mn-ea"/>
              <a:cs typeface="+mn-cs"/>
            </a:rPr>
            <a:t>減税補てん債（</a:t>
          </a:r>
          <a:r>
            <a:rPr kumimoji="1" lang="en-US" altLang="ja-JP" sz="1300">
              <a:solidFill>
                <a:schemeClr val="dk1"/>
              </a:solidFill>
              <a:effectLst/>
              <a:latin typeface="+mn-ea"/>
              <a:ea typeface="+mn-ea"/>
              <a:cs typeface="+mn-cs"/>
            </a:rPr>
            <a:t>175,841</a:t>
          </a:r>
          <a:r>
            <a:rPr kumimoji="1" lang="ja-JP" altLang="en-US" sz="1300">
              <a:solidFill>
                <a:schemeClr val="dk1"/>
              </a:solidFill>
              <a:effectLst/>
              <a:latin typeface="+mn-ea"/>
              <a:ea typeface="+mn-ea"/>
              <a:cs typeface="+mn-cs"/>
            </a:rPr>
            <a:t>千円減）、土木債（</a:t>
          </a:r>
          <a:r>
            <a:rPr kumimoji="1" lang="en-US" altLang="ja-JP" sz="1300">
              <a:solidFill>
                <a:schemeClr val="dk1"/>
              </a:solidFill>
              <a:effectLst/>
              <a:latin typeface="+mn-ea"/>
              <a:ea typeface="+mn-ea"/>
              <a:cs typeface="+mn-cs"/>
            </a:rPr>
            <a:t>36,762</a:t>
          </a:r>
          <a:r>
            <a:rPr kumimoji="1" lang="ja-JP" altLang="en-US" sz="1300">
              <a:solidFill>
                <a:schemeClr val="dk1"/>
              </a:solidFill>
              <a:effectLst/>
              <a:latin typeface="+mn-ea"/>
              <a:ea typeface="+mn-ea"/>
              <a:cs typeface="+mn-cs"/>
            </a:rPr>
            <a:t>千円減）の元利償還額減少が主な要因となっている。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62,481
62,027
27.28
20,891,831
19,844,287
696,844
11,905,150
16,115,026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27229</xdr:rowOff>
    </xdr:from>
    <xdr:to>
      <xdr:col>6</xdr:col>
      <xdr:colOff>511175</xdr:colOff>
      <xdr:row>34</xdr:row>
      <xdr:rowOff>76149</xdr:rowOff>
    </xdr:to>
    <xdr:cxnSp macro="">
      <xdr:nvCxnSpPr>
        <xdr:cNvPr id="59" name="直線コネクタ 58"/>
        <xdr:cNvCxnSpPr/>
      </xdr:nvCxnSpPr>
      <xdr:spPr>
        <a:xfrm flipV="1">
          <a:off x="3797300" y="5856529"/>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76149</xdr:rowOff>
    </xdr:from>
    <xdr:to>
      <xdr:col>5</xdr:col>
      <xdr:colOff>358775</xdr:colOff>
      <xdr:row>34</xdr:row>
      <xdr:rowOff>115011</xdr:rowOff>
    </xdr:to>
    <xdr:cxnSp macro="">
      <xdr:nvCxnSpPr>
        <xdr:cNvPr id="62" name="直線コネクタ 61"/>
        <xdr:cNvCxnSpPr/>
      </xdr:nvCxnSpPr>
      <xdr:spPr>
        <a:xfrm flipV="1">
          <a:off x="2908300" y="590544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63348</xdr:rowOff>
    </xdr:from>
    <xdr:to>
      <xdr:col>4</xdr:col>
      <xdr:colOff>155575</xdr:colOff>
      <xdr:row>34</xdr:row>
      <xdr:rowOff>115011</xdr:rowOff>
    </xdr:to>
    <xdr:cxnSp macro="">
      <xdr:nvCxnSpPr>
        <xdr:cNvPr id="65" name="直線コネクタ 64"/>
        <xdr:cNvCxnSpPr/>
      </xdr:nvCxnSpPr>
      <xdr:spPr>
        <a:xfrm>
          <a:off x="2019300" y="5892648"/>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82550</xdr:rowOff>
    </xdr:from>
    <xdr:to>
      <xdr:col>2</xdr:col>
      <xdr:colOff>638175</xdr:colOff>
      <xdr:row>34</xdr:row>
      <xdr:rowOff>63348</xdr:rowOff>
    </xdr:to>
    <xdr:cxnSp macro="">
      <xdr:nvCxnSpPr>
        <xdr:cNvPr id="68" name="直線コネクタ 67"/>
        <xdr:cNvCxnSpPr/>
      </xdr:nvCxnSpPr>
      <xdr:spPr>
        <a:xfrm>
          <a:off x="1130300" y="5740400"/>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147879</xdr:rowOff>
    </xdr:from>
    <xdr:to>
      <xdr:col>6</xdr:col>
      <xdr:colOff>561975</xdr:colOff>
      <xdr:row>34</xdr:row>
      <xdr:rowOff>78029</xdr:rowOff>
    </xdr:to>
    <xdr:sp macro="" textlink="">
      <xdr:nvSpPr>
        <xdr:cNvPr id="78" name="円/楕円 77"/>
        <xdr:cNvSpPr/>
      </xdr:nvSpPr>
      <xdr:spPr>
        <a:xfrm>
          <a:off x="45847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170756</xdr:rowOff>
    </xdr:from>
    <xdr:ext cx="469744" cy="259045"/>
    <xdr:sp macro="" textlink="">
      <xdr:nvSpPr>
        <xdr:cNvPr id="79" name="議会費該当値テキスト"/>
        <xdr:cNvSpPr txBox="1"/>
      </xdr:nvSpPr>
      <xdr:spPr>
        <a:xfrm>
          <a:off x="4686300" y="565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25349</xdr:rowOff>
    </xdr:from>
    <xdr:to>
      <xdr:col>5</xdr:col>
      <xdr:colOff>409575</xdr:colOff>
      <xdr:row>34</xdr:row>
      <xdr:rowOff>126949</xdr:rowOff>
    </xdr:to>
    <xdr:sp macro="" textlink="">
      <xdr:nvSpPr>
        <xdr:cNvPr id="80" name="円/楕円 79"/>
        <xdr:cNvSpPr/>
      </xdr:nvSpPr>
      <xdr:spPr>
        <a:xfrm>
          <a:off x="3746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118076</xdr:rowOff>
    </xdr:from>
    <xdr:ext cx="469744" cy="259045"/>
    <xdr:sp macro="" textlink="">
      <xdr:nvSpPr>
        <xdr:cNvPr id="81" name="テキスト ボックス 80"/>
        <xdr:cNvSpPr txBox="1"/>
      </xdr:nvSpPr>
      <xdr:spPr>
        <a:xfrm>
          <a:off x="3562427" y="59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64211</xdr:rowOff>
    </xdr:from>
    <xdr:to>
      <xdr:col>4</xdr:col>
      <xdr:colOff>206375</xdr:colOff>
      <xdr:row>34</xdr:row>
      <xdr:rowOff>165811</xdr:rowOff>
    </xdr:to>
    <xdr:sp macro="" textlink="">
      <xdr:nvSpPr>
        <xdr:cNvPr id="82" name="円/楕円 81"/>
        <xdr:cNvSpPr/>
      </xdr:nvSpPr>
      <xdr:spPr>
        <a:xfrm>
          <a:off x="2857500" y="58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156938</xdr:rowOff>
    </xdr:from>
    <xdr:ext cx="469744" cy="259045"/>
    <xdr:sp macro="" textlink="">
      <xdr:nvSpPr>
        <xdr:cNvPr id="83" name="テキスト ボックス 82"/>
        <xdr:cNvSpPr txBox="1"/>
      </xdr:nvSpPr>
      <xdr:spPr>
        <a:xfrm>
          <a:off x="2673427" y="59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12548</xdr:rowOff>
    </xdr:from>
    <xdr:to>
      <xdr:col>3</xdr:col>
      <xdr:colOff>3175</xdr:colOff>
      <xdr:row>34</xdr:row>
      <xdr:rowOff>114148</xdr:rowOff>
    </xdr:to>
    <xdr:sp macro="" textlink="">
      <xdr:nvSpPr>
        <xdr:cNvPr id="84" name="円/楕円 83"/>
        <xdr:cNvSpPr/>
      </xdr:nvSpPr>
      <xdr:spPr>
        <a:xfrm>
          <a:off x="1968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105275</xdr:rowOff>
    </xdr:from>
    <xdr:ext cx="469744" cy="259045"/>
    <xdr:sp macro="" textlink="">
      <xdr:nvSpPr>
        <xdr:cNvPr id="85" name="テキスト ボックス 84"/>
        <xdr:cNvSpPr txBox="1"/>
      </xdr:nvSpPr>
      <xdr:spPr>
        <a:xfrm>
          <a:off x="1784427"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31750</xdr:rowOff>
    </xdr:from>
    <xdr:to>
      <xdr:col>1</xdr:col>
      <xdr:colOff>485775</xdr:colOff>
      <xdr:row>33</xdr:row>
      <xdr:rowOff>133350</xdr:rowOff>
    </xdr:to>
    <xdr:sp macro="" textlink="">
      <xdr:nvSpPr>
        <xdr:cNvPr id="86" name="円/楕円 85"/>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124477</xdr:rowOff>
    </xdr:from>
    <xdr:ext cx="469744" cy="259045"/>
    <xdr:sp macro="" textlink="">
      <xdr:nvSpPr>
        <xdr:cNvPr id="87" name="テキスト ボックス 86"/>
        <xdr:cNvSpPr txBox="1"/>
      </xdr:nvSpPr>
      <xdr:spPr>
        <a:xfrm>
          <a:off x="895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99581</xdr:rowOff>
    </xdr:from>
    <xdr:to>
      <xdr:col>6</xdr:col>
      <xdr:colOff>511175</xdr:colOff>
      <xdr:row>57</xdr:row>
      <xdr:rowOff>118838</xdr:rowOff>
    </xdr:to>
    <xdr:cxnSp macro="">
      <xdr:nvCxnSpPr>
        <xdr:cNvPr id="114" name="直線コネクタ 113"/>
        <xdr:cNvCxnSpPr/>
      </xdr:nvCxnSpPr>
      <xdr:spPr>
        <a:xfrm flipV="1">
          <a:off x="3797300" y="9872231"/>
          <a:ext cx="8382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112931</xdr:rowOff>
    </xdr:from>
    <xdr:to>
      <xdr:col>5</xdr:col>
      <xdr:colOff>358775</xdr:colOff>
      <xdr:row>57</xdr:row>
      <xdr:rowOff>118838</xdr:rowOff>
    </xdr:to>
    <xdr:cxnSp macro="">
      <xdr:nvCxnSpPr>
        <xdr:cNvPr id="117" name="直線コネクタ 116"/>
        <xdr:cNvCxnSpPr/>
      </xdr:nvCxnSpPr>
      <xdr:spPr>
        <a:xfrm>
          <a:off x="2908300" y="9885581"/>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104217</xdr:rowOff>
    </xdr:from>
    <xdr:to>
      <xdr:col>4</xdr:col>
      <xdr:colOff>155575</xdr:colOff>
      <xdr:row>57</xdr:row>
      <xdr:rowOff>112931</xdr:rowOff>
    </xdr:to>
    <xdr:cxnSp macro="">
      <xdr:nvCxnSpPr>
        <xdr:cNvPr id="120" name="直線コネクタ 119"/>
        <xdr:cNvCxnSpPr/>
      </xdr:nvCxnSpPr>
      <xdr:spPr>
        <a:xfrm>
          <a:off x="2019300" y="9876867"/>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84799</xdr:rowOff>
    </xdr:from>
    <xdr:to>
      <xdr:col>2</xdr:col>
      <xdr:colOff>638175</xdr:colOff>
      <xdr:row>57</xdr:row>
      <xdr:rowOff>104217</xdr:rowOff>
    </xdr:to>
    <xdr:cxnSp macro="">
      <xdr:nvCxnSpPr>
        <xdr:cNvPr id="123" name="直線コネクタ 122"/>
        <xdr:cNvCxnSpPr/>
      </xdr:nvCxnSpPr>
      <xdr:spPr>
        <a:xfrm>
          <a:off x="1130300" y="9857449"/>
          <a:ext cx="889000" cy="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48781</xdr:rowOff>
    </xdr:from>
    <xdr:to>
      <xdr:col>6</xdr:col>
      <xdr:colOff>561975</xdr:colOff>
      <xdr:row>57</xdr:row>
      <xdr:rowOff>150381</xdr:rowOff>
    </xdr:to>
    <xdr:sp macro="" textlink="">
      <xdr:nvSpPr>
        <xdr:cNvPr id="133" name="円/楕円 132"/>
        <xdr:cNvSpPr/>
      </xdr:nvSpPr>
      <xdr:spPr>
        <a:xfrm>
          <a:off x="4584700" y="98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169672</xdr:rowOff>
    </xdr:from>
    <xdr:ext cx="534377" cy="259045"/>
    <xdr:sp macro="" textlink="">
      <xdr:nvSpPr>
        <xdr:cNvPr id="134" name="総務費該当値テキスト"/>
        <xdr:cNvSpPr txBox="1"/>
      </xdr:nvSpPr>
      <xdr:spPr>
        <a:xfrm>
          <a:off x="4686300" y="97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68038</xdr:rowOff>
    </xdr:from>
    <xdr:to>
      <xdr:col>5</xdr:col>
      <xdr:colOff>409575</xdr:colOff>
      <xdr:row>57</xdr:row>
      <xdr:rowOff>169638</xdr:rowOff>
    </xdr:to>
    <xdr:sp macro="" textlink="">
      <xdr:nvSpPr>
        <xdr:cNvPr id="135" name="円/楕円 134"/>
        <xdr:cNvSpPr/>
      </xdr:nvSpPr>
      <xdr:spPr>
        <a:xfrm>
          <a:off x="3746500" y="98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160765</xdr:rowOff>
    </xdr:from>
    <xdr:ext cx="534377" cy="259045"/>
    <xdr:sp macro="" textlink="">
      <xdr:nvSpPr>
        <xdr:cNvPr id="136" name="テキスト ボックス 135"/>
        <xdr:cNvSpPr txBox="1"/>
      </xdr:nvSpPr>
      <xdr:spPr>
        <a:xfrm>
          <a:off x="3530111" y="99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62131</xdr:rowOff>
    </xdr:from>
    <xdr:to>
      <xdr:col>4</xdr:col>
      <xdr:colOff>206375</xdr:colOff>
      <xdr:row>57</xdr:row>
      <xdr:rowOff>163731</xdr:rowOff>
    </xdr:to>
    <xdr:sp macro="" textlink="">
      <xdr:nvSpPr>
        <xdr:cNvPr id="137" name="円/楕円 136"/>
        <xdr:cNvSpPr/>
      </xdr:nvSpPr>
      <xdr:spPr>
        <a:xfrm>
          <a:off x="2857500" y="98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154858</xdr:rowOff>
    </xdr:from>
    <xdr:ext cx="534377" cy="259045"/>
    <xdr:sp macro="" textlink="">
      <xdr:nvSpPr>
        <xdr:cNvPr id="138" name="テキスト ボックス 137"/>
        <xdr:cNvSpPr txBox="1"/>
      </xdr:nvSpPr>
      <xdr:spPr>
        <a:xfrm>
          <a:off x="2641111" y="992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53417</xdr:rowOff>
    </xdr:from>
    <xdr:to>
      <xdr:col>3</xdr:col>
      <xdr:colOff>3175</xdr:colOff>
      <xdr:row>57</xdr:row>
      <xdr:rowOff>155017</xdr:rowOff>
    </xdr:to>
    <xdr:sp macro="" textlink="">
      <xdr:nvSpPr>
        <xdr:cNvPr id="139" name="円/楕円 138"/>
        <xdr:cNvSpPr/>
      </xdr:nvSpPr>
      <xdr:spPr>
        <a:xfrm>
          <a:off x="1968500" y="98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146144</xdr:rowOff>
    </xdr:from>
    <xdr:ext cx="534377" cy="259045"/>
    <xdr:sp macro="" textlink="">
      <xdr:nvSpPr>
        <xdr:cNvPr id="140" name="テキスト ボックス 139"/>
        <xdr:cNvSpPr txBox="1"/>
      </xdr:nvSpPr>
      <xdr:spPr>
        <a:xfrm>
          <a:off x="1752111" y="99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33999</xdr:rowOff>
    </xdr:from>
    <xdr:to>
      <xdr:col>1</xdr:col>
      <xdr:colOff>485775</xdr:colOff>
      <xdr:row>57</xdr:row>
      <xdr:rowOff>135599</xdr:rowOff>
    </xdr:to>
    <xdr:sp macro="" textlink="">
      <xdr:nvSpPr>
        <xdr:cNvPr id="141" name="円/楕円 140"/>
        <xdr:cNvSpPr/>
      </xdr:nvSpPr>
      <xdr:spPr>
        <a:xfrm>
          <a:off x="1079500" y="9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126726</xdr:rowOff>
    </xdr:from>
    <xdr:ext cx="534377" cy="259045"/>
    <xdr:sp macro="" textlink="">
      <xdr:nvSpPr>
        <xdr:cNvPr id="142" name="テキスト ボックス 141"/>
        <xdr:cNvSpPr txBox="1"/>
      </xdr:nvSpPr>
      <xdr:spPr>
        <a:xfrm>
          <a:off x="863111" y="98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122898</xdr:rowOff>
    </xdr:from>
    <xdr:to>
      <xdr:col>6</xdr:col>
      <xdr:colOff>511175</xdr:colOff>
      <xdr:row>78</xdr:row>
      <xdr:rowOff>52832</xdr:rowOff>
    </xdr:to>
    <xdr:cxnSp macro="">
      <xdr:nvCxnSpPr>
        <xdr:cNvPr id="172" name="直線コネクタ 171"/>
        <xdr:cNvCxnSpPr/>
      </xdr:nvCxnSpPr>
      <xdr:spPr>
        <a:xfrm flipV="1">
          <a:off x="3797300" y="13324548"/>
          <a:ext cx="838200" cy="1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52832</xdr:rowOff>
    </xdr:from>
    <xdr:to>
      <xdr:col>5</xdr:col>
      <xdr:colOff>358775</xdr:colOff>
      <xdr:row>78</xdr:row>
      <xdr:rowOff>124180</xdr:rowOff>
    </xdr:to>
    <xdr:cxnSp macro="">
      <xdr:nvCxnSpPr>
        <xdr:cNvPr id="175" name="直線コネクタ 174"/>
        <xdr:cNvCxnSpPr/>
      </xdr:nvCxnSpPr>
      <xdr:spPr>
        <a:xfrm flipV="1">
          <a:off x="2908300" y="13425932"/>
          <a:ext cx="889000" cy="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124180</xdr:rowOff>
    </xdr:from>
    <xdr:to>
      <xdr:col>4</xdr:col>
      <xdr:colOff>155575</xdr:colOff>
      <xdr:row>79</xdr:row>
      <xdr:rowOff>58001</xdr:rowOff>
    </xdr:to>
    <xdr:cxnSp macro="">
      <xdr:nvCxnSpPr>
        <xdr:cNvPr id="178" name="直線コネクタ 177"/>
        <xdr:cNvCxnSpPr/>
      </xdr:nvCxnSpPr>
      <xdr:spPr>
        <a:xfrm flipV="1">
          <a:off x="2019300" y="13497280"/>
          <a:ext cx="889000" cy="10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58001</xdr:rowOff>
    </xdr:from>
    <xdr:to>
      <xdr:col>2</xdr:col>
      <xdr:colOff>638175</xdr:colOff>
      <xdr:row>79</xdr:row>
      <xdr:rowOff>87325</xdr:rowOff>
    </xdr:to>
    <xdr:cxnSp macro="">
      <xdr:nvCxnSpPr>
        <xdr:cNvPr id="181" name="直線コネクタ 180"/>
        <xdr:cNvCxnSpPr/>
      </xdr:nvCxnSpPr>
      <xdr:spPr>
        <a:xfrm flipV="1">
          <a:off x="1130300" y="13602551"/>
          <a:ext cx="889000" cy="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72098</xdr:rowOff>
    </xdr:from>
    <xdr:to>
      <xdr:col>6</xdr:col>
      <xdr:colOff>561975</xdr:colOff>
      <xdr:row>78</xdr:row>
      <xdr:rowOff>2248</xdr:rowOff>
    </xdr:to>
    <xdr:sp macro="" textlink="">
      <xdr:nvSpPr>
        <xdr:cNvPr id="191" name="円/楕円 190"/>
        <xdr:cNvSpPr/>
      </xdr:nvSpPr>
      <xdr:spPr>
        <a:xfrm>
          <a:off x="45847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50525</xdr:rowOff>
    </xdr:from>
    <xdr:ext cx="599010" cy="259045"/>
    <xdr:sp macro="" textlink="">
      <xdr:nvSpPr>
        <xdr:cNvPr id="192" name="民生費該当値テキスト"/>
        <xdr:cNvSpPr txBox="1"/>
      </xdr:nvSpPr>
      <xdr:spPr>
        <a:xfrm>
          <a:off x="4686300" y="132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2032</xdr:rowOff>
    </xdr:from>
    <xdr:to>
      <xdr:col>5</xdr:col>
      <xdr:colOff>409575</xdr:colOff>
      <xdr:row>78</xdr:row>
      <xdr:rowOff>103632</xdr:rowOff>
    </xdr:to>
    <xdr:sp macro="" textlink="">
      <xdr:nvSpPr>
        <xdr:cNvPr id="193" name="円/楕円 192"/>
        <xdr:cNvSpPr/>
      </xdr:nvSpPr>
      <xdr:spPr>
        <a:xfrm>
          <a:off x="3746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94759</xdr:rowOff>
    </xdr:from>
    <xdr:ext cx="599010" cy="259045"/>
    <xdr:sp macro="" textlink="">
      <xdr:nvSpPr>
        <xdr:cNvPr id="194" name="テキスト ボックス 193"/>
        <xdr:cNvSpPr txBox="1"/>
      </xdr:nvSpPr>
      <xdr:spPr>
        <a:xfrm>
          <a:off x="3497794" y="1346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73380</xdr:rowOff>
    </xdr:from>
    <xdr:to>
      <xdr:col>4</xdr:col>
      <xdr:colOff>206375</xdr:colOff>
      <xdr:row>79</xdr:row>
      <xdr:rowOff>3530</xdr:rowOff>
    </xdr:to>
    <xdr:sp macro="" textlink="">
      <xdr:nvSpPr>
        <xdr:cNvPr id="195" name="円/楕円 194"/>
        <xdr:cNvSpPr/>
      </xdr:nvSpPr>
      <xdr:spPr>
        <a:xfrm>
          <a:off x="2857500" y="134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166107</xdr:rowOff>
    </xdr:from>
    <xdr:ext cx="534377" cy="259045"/>
    <xdr:sp macro="" textlink="">
      <xdr:nvSpPr>
        <xdr:cNvPr id="196" name="テキスト ボックス 195"/>
        <xdr:cNvSpPr txBox="1"/>
      </xdr:nvSpPr>
      <xdr:spPr>
        <a:xfrm>
          <a:off x="2641111" y="135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7201</xdr:rowOff>
    </xdr:from>
    <xdr:to>
      <xdr:col>3</xdr:col>
      <xdr:colOff>3175</xdr:colOff>
      <xdr:row>79</xdr:row>
      <xdr:rowOff>108801</xdr:rowOff>
    </xdr:to>
    <xdr:sp macro="" textlink="">
      <xdr:nvSpPr>
        <xdr:cNvPr id="197" name="円/楕円 196"/>
        <xdr:cNvSpPr/>
      </xdr:nvSpPr>
      <xdr:spPr>
        <a:xfrm>
          <a:off x="1968500" y="135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99928</xdr:rowOff>
    </xdr:from>
    <xdr:ext cx="534377" cy="259045"/>
    <xdr:sp macro="" textlink="">
      <xdr:nvSpPr>
        <xdr:cNvPr id="198" name="テキスト ボックス 197"/>
        <xdr:cNvSpPr txBox="1"/>
      </xdr:nvSpPr>
      <xdr:spPr>
        <a:xfrm>
          <a:off x="1752111" y="136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36525</xdr:rowOff>
    </xdr:from>
    <xdr:to>
      <xdr:col>1</xdr:col>
      <xdr:colOff>485775</xdr:colOff>
      <xdr:row>79</xdr:row>
      <xdr:rowOff>138125</xdr:rowOff>
    </xdr:to>
    <xdr:sp macro="" textlink="">
      <xdr:nvSpPr>
        <xdr:cNvPr id="199" name="円/楕円 198"/>
        <xdr:cNvSpPr/>
      </xdr:nvSpPr>
      <xdr:spPr>
        <a:xfrm>
          <a:off x="1079500" y="135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129252</xdr:rowOff>
    </xdr:from>
    <xdr:ext cx="534377" cy="259045"/>
    <xdr:sp macro="" textlink="">
      <xdr:nvSpPr>
        <xdr:cNvPr id="200" name="テキスト ボックス 199"/>
        <xdr:cNvSpPr txBox="1"/>
      </xdr:nvSpPr>
      <xdr:spPr>
        <a:xfrm>
          <a:off x="863111" y="1367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4163</xdr:rowOff>
    </xdr:from>
    <xdr:to>
      <xdr:col>6</xdr:col>
      <xdr:colOff>511175</xdr:colOff>
      <xdr:row>99</xdr:row>
      <xdr:rowOff>4871</xdr:rowOff>
    </xdr:to>
    <xdr:cxnSp macro="">
      <xdr:nvCxnSpPr>
        <xdr:cNvPr id="228" name="直線コネクタ 227"/>
        <xdr:cNvCxnSpPr/>
      </xdr:nvCxnSpPr>
      <xdr:spPr>
        <a:xfrm flipV="1">
          <a:off x="3797300" y="16977713"/>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4871</xdr:rowOff>
    </xdr:from>
    <xdr:to>
      <xdr:col>5</xdr:col>
      <xdr:colOff>358775</xdr:colOff>
      <xdr:row>99</xdr:row>
      <xdr:rowOff>23868</xdr:rowOff>
    </xdr:to>
    <xdr:cxnSp macro="">
      <xdr:nvCxnSpPr>
        <xdr:cNvPr id="231" name="直線コネクタ 230"/>
        <xdr:cNvCxnSpPr/>
      </xdr:nvCxnSpPr>
      <xdr:spPr>
        <a:xfrm flipV="1">
          <a:off x="2908300" y="16978421"/>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23868</xdr:rowOff>
    </xdr:from>
    <xdr:to>
      <xdr:col>4</xdr:col>
      <xdr:colOff>155575</xdr:colOff>
      <xdr:row>99</xdr:row>
      <xdr:rowOff>46340</xdr:rowOff>
    </xdr:to>
    <xdr:cxnSp macro="">
      <xdr:nvCxnSpPr>
        <xdr:cNvPr id="234" name="直線コネクタ 233"/>
        <xdr:cNvCxnSpPr/>
      </xdr:nvCxnSpPr>
      <xdr:spPr>
        <a:xfrm flipV="1">
          <a:off x="2019300" y="16997418"/>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41264</xdr:rowOff>
    </xdr:from>
    <xdr:to>
      <xdr:col>2</xdr:col>
      <xdr:colOff>638175</xdr:colOff>
      <xdr:row>99</xdr:row>
      <xdr:rowOff>46340</xdr:rowOff>
    </xdr:to>
    <xdr:cxnSp macro="">
      <xdr:nvCxnSpPr>
        <xdr:cNvPr id="237" name="直線コネクタ 236"/>
        <xdr:cNvCxnSpPr/>
      </xdr:nvCxnSpPr>
      <xdr:spPr>
        <a:xfrm>
          <a:off x="1130300" y="17014814"/>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124813</xdr:rowOff>
    </xdr:from>
    <xdr:to>
      <xdr:col>6</xdr:col>
      <xdr:colOff>561975</xdr:colOff>
      <xdr:row>99</xdr:row>
      <xdr:rowOff>54963</xdr:rowOff>
    </xdr:to>
    <xdr:sp macro="" textlink="">
      <xdr:nvSpPr>
        <xdr:cNvPr id="247" name="円/楕円 246"/>
        <xdr:cNvSpPr/>
      </xdr:nvSpPr>
      <xdr:spPr>
        <a:xfrm>
          <a:off x="4584700" y="1692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39740</xdr:rowOff>
    </xdr:from>
    <xdr:ext cx="534377" cy="259045"/>
    <xdr:sp macro="" textlink="">
      <xdr:nvSpPr>
        <xdr:cNvPr id="248" name="衛生費該当値テキスト"/>
        <xdr:cNvSpPr txBox="1"/>
      </xdr:nvSpPr>
      <xdr:spPr>
        <a:xfrm>
          <a:off x="4686300" y="1684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125521</xdr:rowOff>
    </xdr:from>
    <xdr:to>
      <xdr:col>5</xdr:col>
      <xdr:colOff>409575</xdr:colOff>
      <xdr:row>99</xdr:row>
      <xdr:rowOff>55671</xdr:rowOff>
    </xdr:to>
    <xdr:sp macro="" textlink="">
      <xdr:nvSpPr>
        <xdr:cNvPr id="249" name="円/楕円 248"/>
        <xdr:cNvSpPr/>
      </xdr:nvSpPr>
      <xdr:spPr>
        <a:xfrm>
          <a:off x="3746500" y="169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46798</xdr:rowOff>
    </xdr:from>
    <xdr:ext cx="534377" cy="259045"/>
    <xdr:sp macro="" textlink="">
      <xdr:nvSpPr>
        <xdr:cNvPr id="250" name="テキスト ボックス 249"/>
        <xdr:cNvSpPr txBox="1"/>
      </xdr:nvSpPr>
      <xdr:spPr>
        <a:xfrm>
          <a:off x="3530111" y="1702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144518</xdr:rowOff>
    </xdr:from>
    <xdr:to>
      <xdr:col>4</xdr:col>
      <xdr:colOff>206375</xdr:colOff>
      <xdr:row>99</xdr:row>
      <xdr:rowOff>74668</xdr:rowOff>
    </xdr:to>
    <xdr:sp macro="" textlink="">
      <xdr:nvSpPr>
        <xdr:cNvPr id="251" name="円/楕円 250"/>
        <xdr:cNvSpPr/>
      </xdr:nvSpPr>
      <xdr:spPr>
        <a:xfrm>
          <a:off x="2857500" y="169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65795</xdr:rowOff>
    </xdr:from>
    <xdr:ext cx="534377" cy="259045"/>
    <xdr:sp macro="" textlink="">
      <xdr:nvSpPr>
        <xdr:cNvPr id="252" name="テキスト ボックス 251"/>
        <xdr:cNvSpPr txBox="1"/>
      </xdr:nvSpPr>
      <xdr:spPr>
        <a:xfrm>
          <a:off x="2641111" y="170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166990</xdr:rowOff>
    </xdr:from>
    <xdr:to>
      <xdr:col>3</xdr:col>
      <xdr:colOff>3175</xdr:colOff>
      <xdr:row>99</xdr:row>
      <xdr:rowOff>97140</xdr:rowOff>
    </xdr:to>
    <xdr:sp macro="" textlink="">
      <xdr:nvSpPr>
        <xdr:cNvPr id="253" name="円/楕円 252"/>
        <xdr:cNvSpPr/>
      </xdr:nvSpPr>
      <xdr:spPr>
        <a:xfrm>
          <a:off x="1968500" y="169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88267</xdr:rowOff>
    </xdr:from>
    <xdr:ext cx="534377" cy="259045"/>
    <xdr:sp macro="" textlink="">
      <xdr:nvSpPr>
        <xdr:cNvPr id="254" name="テキスト ボックス 253"/>
        <xdr:cNvSpPr txBox="1"/>
      </xdr:nvSpPr>
      <xdr:spPr>
        <a:xfrm>
          <a:off x="1752111" y="1706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161914</xdr:rowOff>
    </xdr:from>
    <xdr:to>
      <xdr:col>1</xdr:col>
      <xdr:colOff>485775</xdr:colOff>
      <xdr:row>99</xdr:row>
      <xdr:rowOff>92064</xdr:rowOff>
    </xdr:to>
    <xdr:sp macro="" textlink="">
      <xdr:nvSpPr>
        <xdr:cNvPr id="255" name="円/楕円 254"/>
        <xdr:cNvSpPr/>
      </xdr:nvSpPr>
      <xdr:spPr>
        <a:xfrm>
          <a:off x="1079500" y="169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83191</xdr:rowOff>
    </xdr:from>
    <xdr:ext cx="534377" cy="259045"/>
    <xdr:sp macro="" textlink="">
      <xdr:nvSpPr>
        <xdr:cNvPr id="256" name="テキスト ボックス 255"/>
        <xdr:cNvSpPr txBox="1"/>
      </xdr:nvSpPr>
      <xdr:spPr>
        <a:xfrm>
          <a:off x="863111" y="170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150749</xdr:rowOff>
    </xdr:from>
    <xdr:to>
      <xdr:col>15</xdr:col>
      <xdr:colOff>180975</xdr:colOff>
      <xdr:row>38</xdr:row>
      <xdr:rowOff>7112</xdr:rowOff>
    </xdr:to>
    <xdr:cxnSp macro="">
      <xdr:nvCxnSpPr>
        <xdr:cNvPr id="285" name="直線コネクタ 284"/>
        <xdr:cNvCxnSpPr/>
      </xdr:nvCxnSpPr>
      <xdr:spPr>
        <a:xfrm>
          <a:off x="9639300" y="6494399"/>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150749</xdr:rowOff>
    </xdr:from>
    <xdr:to>
      <xdr:col>14</xdr:col>
      <xdr:colOff>28575</xdr:colOff>
      <xdr:row>37</xdr:row>
      <xdr:rowOff>159893</xdr:rowOff>
    </xdr:to>
    <xdr:cxnSp macro="">
      <xdr:nvCxnSpPr>
        <xdr:cNvPr id="288" name="直線コネクタ 287"/>
        <xdr:cNvCxnSpPr/>
      </xdr:nvCxnSpPr>
      <xdr:spPr>
        <a:xfrm flipV="1">
          <a:off x="8750300" y="649439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140462</xdr:rowOff>
    </xdr:from>
    <xdr:to>
      <xdr:col>12</xdr:col>
      <xdr:colOff>511175</xdr:colOff>
      <xdr:row>37</xdr:row>
      <xdr:rowOff>159893</xdr:rowOff>
    </xdr:to>
    <xdr:cxnSp macro="">
      <xdr:nvCxnSpPr>
        <xdr:cNvPr id="291" name="直線コネクタ 290"/>
        <xdr:cNvCxnSpPr/>
      </xdr:nvCxnSpPr>
      <xdr:spPr>
        <a:xfrm>
          <a:off x="7861300" y="6312662"/>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140462</xdr:rowOff>
    </xdr:from>
    <xdr:to>
      <xdr:col>11</xdr:col>
      <xdr:colOff>307975</xdr:colOff>
      <xdr:row>37</xdr:row>
      <xdr:rowOff>73406</xdr:rowOff>
    </xdr:to>
    <xdr:cxnSp macro="">
      <xdr:nvCxnSpPr>
        <xdr:cNvPr id="294" name="直線コネクタ 293"/>
        <xdr:cNvCxnSpPr/>
      </xdr:nvCxnSpPr>
      <xdr:spPr>
        <a:xfrm flipV="1">
          <a:off x="6972300" y="6312662"/>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127762</xdr:rowOff>
    </xdr:from>
    <xdr:to>
      <xdr:col>15</xdr:col>
      <xdr:colOff>231775</xdr:colOff>
      <xdr:row>38</xdr:row>
      <xdr:rowOff>57912</xdr:rowOff>
    </xdr:to>
    <xdr:sp macro="" textlink="">
      <xdr:nvSpPr>
        <xdr:cNvPr id="304" name="円/楕円 303"/>
        <xdr:cNvSpPr/>
      </xdr:nvSpPr>
      <xdr:spPr>
        <a:xfrm>
          <a:off x="10426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106189</xdr:rowOff>
    </xdr:from>
    <xdr:ext cx="378565" cy="259045"/>
    <xdr:sp macro="" textlink="">
      <xdr:nvSpPr>
        <xdr:cNvPr id="305" name="労働費該当値テキスト"/>
        <xdr:cNvSpPr txBox="1"/>
      </xdr:nvSpPr>
      <xdr:spPr>
        <a:xfrm>
          <a:off x="10528300" y="644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99949</xdr:rowOff>
    </xdr:from>
    <xdr:to>
      <xdr:col>14</xdr:col>
      <xdr:colOff>79375</xdr:colOff>
      <xdr:row>38</xdr:row>
      <xdr:rowOff>30099</xdr:rowOff>
    </xdr:to>
    <xdr:sp macro="" textlink="">
      <xdr:nvSpPr>
        <xdr:cNvPr id="306" name="円/楕円 305"/>
        <xdr:cNvSpPr/>
      </xdr:nvSpPr>
      <xdr:spPr>
        <a:xfrm>
          <a:off x="95885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21226</xdr:rowOff>
    </xdr:from>
    <xdr:ext cx="378565" cy="259045"/>
    <xdr:sp macro="" textlink="">
      <xdr:nvSpPr>
        <xdr:cNvPr id="307" name="テキスト ボックス 306"/>
        <xdr:cNvSpPr txBox="1"/>
      </xdr:nvSpPr>
      <xdr:spPr>
        <a:xfrm>
          <a:off x="9450017" y="653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109093</xdr:rowOff>
    </xdr:from>
    <xdr:to>
      <xdr:col>12</xdr:col>
      <xdr:colOff>561975</xdr:colOff>
      <xdr:row>38</xdr:row>
      <xdr:rowOff>39243</xdr:rowOff>
    </xdr:to>
    <xdr:sp macro="" textlink="">
      <xdr:nvSpPr>
        <xdr:cNvPr id="308" name="円/楕円 307"/>
        <xdr:cNvSpPr/>
      </xdr:nvSpPr>
      <xdr:spPr>
        <a:xfrm>
          <a:off x="8699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30370</xdr:rowOff>
    </xdr:from>
    <xdr:ext cx="378565" cy="259045"/>
    <xdr:sp macro="" textlink="">
      <xdr:nvSpPr>
        <xdr:cNvPr id="309" name="テキスト ボックス 308"/>
        <xdr:cNvSpPr txBox="1"/>
      </xdr:nvSpPr>
      <xdr:spPr>
        <a:xfrm>
          <a:off x="8561017" y="65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89662</xdr:rowOff>
    </xdr:from>
    <xdr:to>
      <xdr:col>11</xdr:col>
      <xdr:colOff>358775</xdr:colOff>
      <xdr:row>37</xdr:row>
      <xdr:rowOff>19812</xdr:rowOff>
    </xdr:to>
    <xdr:sp macro="" textlink="">
      <xdr:nvSpPr>
        <xdr:cNvPr id="310" name="円/楕円 309"/>
        <xdr:cNvSpPr/>
      </xdr:nvSpPr>
      <xdr:spPr>
        <a:xfrm>
          <a:off x="7810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10939</xdr:rowOff>
    </xdr:from>
    <xdr:ext cx="469744" cy="259045"/>
    <xdr:sp macro="" textlink="">
      <xdr:nvSpPr>
        <xdr:cNvPr id="311" name="テキスト ボックス 310"/>
        <xdr:cNvSpPr txBox="1"/>
      </xdr:nvSpPr>
      <xdr:spPr>
        <a:xfrm>
          <a:off x="7626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22606</xdr:rowOff>
    </xdr:from>
    <xdr:to>
      <xdr:col>10</xdr:col>
      <xdr:colOff>155575</xdr:colOff>
      <xdr:row>37</xdr:row>
      <xdr:rowOff>124206</xdr:rowOff>
    </xdr:to>
    <xdr:sp macro="" textlink="">
      <xdr:nvSpPr>
        <xdr:cNvPr id="312" name="円/楕円 311"/>
        <xdr:cNvSpPr/>
      </xdr:nvSpPr>
      <xdr:spPr>
        <a:xfrm>
          <a:off x="6921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115333</xdr:rowOff>
    </xdr:from>
    <xdr:ext cx="378565" cy="259045"/>
    <xdr:sp macro="" textlink="">
      <xdr:nvSpPr>
        <xdr:cNvPr id="313" name="テキスト ボックス 312"/>
        <xdr:cNvSpPr txBox="1"/>
      </xdr:nvSpPr>
      <xdr:spPr>
        <a:xfrm>
          <a:off x="6783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145936</xdr:rowOff>
    </xdr:from>
    <xdr:to>
      <xdr:col>15</xdr:col>
      <xdr:colOff>180975</xdr:colOff>
      <xdr:row>58</xdr:row>
      <xdr:rowOff>156261</xdr:rowOff>
    </xdr:to>
    <xdr:cxnSp macro="">
      <xdr:nvCxnSpPr>
        <xdr:cNvPr id="342" name="直線コネクタ 341"/>
        <xdr:cNvCxnSpPr/>
      </xdr:nvCxnSpPr>
      <xdr:spPr>
        <a:xfrm>
          <a:off x="9639300" y="10090036"/>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145936</xdr:rowOff>
    </xdr:from>
    <xdr:to>
      <xdr:col>14</xdr:col>
      <xdr:colOff>28575</xdr:colOff>
      <xdr:row>58</xdr:row>
      <xdr:rowOff>159563</xdr:rowOff>
    </xdr:to>
    <xdr:cxnSp macro="">
      <xdr:nvCxnSpPr>
        <xdr:cNvPr id="345" name="直線コネクタ 344"/>
        <xdr:cNvCxnSpPr/>
      </xdr:nvCxnSpPr>
      <xdr:spPr>
        <a:xfrm flipV="1">
          <a:off x="8750300" y="10090036"/>
          <a:ext cx="8890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157912</xdr:rowOff>
    </xdr:from>
    <xdr:to>
      <xdr:col>12</xdr:col>
      <xdr:colOff>511175</xdr:colOff>
      <xdr:row>58</xdr:row>
      <xdr:rowOff>159563</xdr:rowOff>
    </xdr:to>
    <xdr:cxnSp macro="">
      <xdr:nvCxnSpPr>
        <xdr:cNvPr id="348" name="直線コネクタ 347"/>
        <xdr:cNvCxnSpPr/>
      </xdr:nvCxnSpPr>
      <xdr:spPr>
        <a:xfrm>
          <a:off x="7861300" y="1010201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153226</xdr:rowOff>
    </xdr:from>
    <xdr:to>
      <xdr:col>11</xdr:col>
      <xdr:colOff>307975</xdr:colOff>
      <xdr:row>58</xdr:row>
      <xdr:rowOff>157912</xdr:rowOff>
    </xdr:to>
    <xdr:cxnSp macro="">
      <xdr:nvCxnSpPr>
        <xdr:cNvPr id="351" name="直線コネクタ 350"/>
        <xdr:cNvCxnSpPr/>
      </xdr:nvCxnSpPr>
      <xdr:spPr>
        <a:xfrm>
          <a:off x="6972300" y="1009732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105461</xdr:rowOff>
    </xdr:from>
    <xdr:to>
      <xdr:col>15</xdr:col>
      <xdr:colOff>231775</xdr:colOff>
      <xdr:row>59</xdr:row>
      <xdr:rowOff>35611</xdr:rowOff>
    </xdr:to>
    <xdr:sp macro="" textlink="">
      <xdr:nvSpPr>
        <xdr:cNvPr id="361" name="円/楕円 360"/>
        <xdr:cNvSpPr/>
      </xdr:nvSpPr>
      <xdr:spPr>
        <a:xfrm>
          <a:off x="10426700" y="100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2"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95136</xdr:rowOff>
    </xdr:from>
    <xdr:to>
      <xdr:col>14</xdr:col>
      <xdr:colOff>79375</xdr:colOff>
      <xdr:row>59</xdr:row>
      <xdr:rowOff>25286</xdr:rowOff>
    </xdr:to>
    <xdr:sp macro="" textlink="">
      <xdr:nvSpPr>
        <xdr:cNvPr id="363" name="円/楕円 362"/>
        <xdr:cNvSpPr/>
      </xdr:nvSpPr>
      <xdr:spPr>
        <a:xfrm>
          <a:off x="9588500" y="100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16413</xdr:rowOff>
    </xdr:from>
    <xdr:ext cx="469744" cy="259045"/>
    <xdr:sp macro="" textlink="">
      <xdr:nvSpPr>
        <xdr:cNvPr id="364" name="テキスト ボックス 363"/>
        <xdr:cNvSpPr txBox="1"/>
      </xdr:nvSpPr>
      <xdr:spPr>
        <a:xfrm>
          <a:off x="9404427" y="1013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108763</xdr:rowOff>
    </xdr:from>
    <xdr:to>
      <xdr:col>12</xdr:col>
      <xdr:colOff>561975</xdr:colOff>
      <xdr:row>59</xdr:row>
      <xdr:rowOff>38913</xdr:rowOff>
    </xdr:to>
    <xdr:sp macro="" textlink="">
      <xdr:nvSpPr>
        <xdr:cNvPr id="365" name="円/楕円 364"/>
        <xdr:cNvSpPr/>
      </xdr:nvSpPr>
      <xdr:spPr>
        <a:xfrm>
          <a:off x="8699500" y="100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30040</xdr:rowOff>
    </xdr:from>
    <xdr:ext cx="469744" cy="259045"/>
    <xdr:sp macro="" textlink="">
      <xdr:nvSpPr>
        <xdr:cNvPr id="366" name="テキスト ボックス 365"/>
        <xdr:cNvSpPr txBox="1"/>
      </xdr:nvSpPr>
      <xdr:spPr>
        <a:xfrm>
          <a:off x="8515427" y="1014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107112</xdr:rowOff>
    </xdr:from>
    <xdr:to>
      <xdr:col>11</xdr:col>
      <xdr:colOff>358775</xdr:colOff>
      <xdr:row>59</xdr:row>
      <xdr:rowOff>37262</xdr:rowOff>
    </xdr:to>
    <xdr:sp macro="" textlink="">
      <xdr:nvSpPr>
        <xdr:cNvPr id="367" name="円/楕円 366"/>
        <xdr:cNvSpPr/>
      </xdr:nvSpPr>
      <xdr:spPr>
        <a:xfrm>
          <a:off x="7810500" y="100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28389</xdr:rowOff>
    </xdr:from>
    <xdr:ext cx="469744" cy="259045"/>
    <xdr:sp macro="" textlink="">
      <xdr:nvSpPr>
        <xdr:cNvPr id="368" name="テキスト ボックス 367"/>
        <xdr:cNvSpPr txBox="1"/>
      </xdr:nvSpPr>
      <xdr:spPr>
        <a:xfrm>
          <a:off x="7626427" y="101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102426</xdr:rowOff>
    </xdr:from>
    <xdr:to>
      <xdr:col>10</xdr:col>
      <xdr:colOff>155575</xdr:colOff>
      <xdr:row>59</xdr:row>
      <xdr:rowOff>32576</xdr:rowOff>
    </xdr:to>
    <xdr:sp macro="" textlink="">
      <xdr:nvSpPr>
        <xdr:cNvPr id="369" name="円/楕円 368"/>
        <xdr:cNvSpPr/>
      </xdr:nvSpPr>
      <xdr:spPr>
        <a:xfrm>
          <a:off x="69215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23703</xdr:rowOff>
    </xdr:from>
    <xdr:ext cx="469744" cy="259045"/>
    <xdr:sp macro="" textlink="">
      <xdr:nvSpPr>
        <xdr:cNvPr id="370" name="テキスト ボックス 369"/>
        <xdr:cNvSpPr txBox="1"/>
      </xdr:nvSpPr>
      <xdr:spPr>
        <a:xfrm>
          <a:off x="6737427" y="101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12872</xdr:rowOff>
    </xdr:from>
    <xdr:to>
      <xdr:col>15</xdr:col>
      <xdr:colOff>180975</xdr:colOff>
      <xdr:row>78</xdr:row>
      <xdr:rowOff>88128</xdr:rowOff>
    </xdr:to>
    <xdr:cxnSp macro="">
      <xdr:nvCxnSpPr>
        <xdr:cNvPr id="397" name="直線コネクタ 396"/>
        <xdr:cNvCxnSpPr/>
      </xdr:nvCxnSpPr>
      <xdr:spPr>
        <a:xfrm flipV="1">
          <a:off x="9639300" y="13385972"/>
          <a:ext cx="838200" cy="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87626</xdr:rowOff>
    </xdr:from>
    <xdr:to>
      <xdr:col>14</xdr:col>
      <xdr:colOff>28575</xdr:colOff>
      <xdr:row>78</xdr:row>
      <xdr:rowOff>88128</xdr:rowOff>
    </xdr:to>
    <xdr:cxnSp macro="">
      <xdr:nvCxnSpPr>
        <xdr:cNvPr id="400" name="直線コネクタ 399"/>
        <xdr:cNvCxnSpPr/>
      </xdr:nvCxnSpPr>
      <xdr:spPr>
        <a:xfrm>
          <a:off x="8750300" y="13460726"/>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84562</xdr:rowOff>
    </xdr:from>
    <xdr:to>
      <xdr:col>12</xdr:col>
      <xdr:colOff>511175</xdr:colOff>
      <xdr:row>78</xdr:row>
      <xdr:rowOff>87626</xdr:rowOff>
    </xdr:to>
    <xdr:cxnSp macro="">
      <xdr:nvCxnSpPr>
        <xdr:cNvPr id="403" name="直線コネクタ 402"/>
        <xdr:cNvCxnSpPr/>
      </xdr:nvCxnSpPr>
      <xdr:spPr>
        <a:xfrm>
          <a:off x="7861300" y="13457662"/>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84562</xdr:rowOff>
    </xdr:from>
    <xdr:to>
      <xdr:col>11</xdr:col>
      <xdr:colOff>307975</xdr:colOff>
      <xdr:row>78</xdr:row>
      <xdr:rowOff>85475</xdr:rowOff>
    </xdr:to>
    <xdr:cxnSp macro="">
      <xdr:nvCxnSpPr>
        <xdr:cNvPr id="406" name="直線コネクタ 405"/>
        <xdr:cNvCxnSpPr/>
      </xdr:nvCxnSpPr>
      <xdr:spPr>
        <a:xfrm flipV="1">
          <a:off x="6972300" y="1345766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133522</xdr:rowOff>
    </xdr:from>
    <xdr:to>
      <xdr:col>15</xdr:col>
      <xdr:colOff>231775</xdr:colOff>
      <xdr:row>78</xdr:row>
      <xdr:rowOff>63672</xdr:rowOff>
    </xdr:to>
    <xdr:sp macro="" textlink="">
      <xdr:nvSpPr>
        <xdr:cNvPr id="416" name="円/楕円 415"/>
        <xdr:cNvSpPr/>
      </xdr:nvSpPr>
      <xdr:spPr>
        <a:xfrm>
          <a:off x="104267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48449</xdr:rowOff>
    </xdr:from>
    <xdr:ext cx="469744" cy="259045"/>
    <xdr:sp macro="" textlink="">
      <xdr:nvSpPr>
        <xdr:cNvPr id="417" name="商工費該当値テキスト"/>
        <xdr:cNvSpPr txBox="1"/>
      </xdr:nvSpPr>
      <xdr:spPr>
        <a:xfrm>
          <a:off x="10528300" y="132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37328</xdr:rowOff>
    </xdr:from>
    <xdr:to>
      <xdr:col>14</xdr:col>
      <xdr:colOff>79375</xdr:colOff>
      <xdr:row>78</xdr:row>
      <xdr:rowOff>138928</xdr:rowOff>
    </xdr:to>
    <xdr:sp macro="" textlink="">
      <xdr:nvSpPr>
        <xdr:cNvPr id="418" name="円/楕円 417"/>
        <xdr:cNvSpPr/>
      </xdr:nvSpPr>
      <xdr:spPr>
        <a:xfrm>
          <a:off x="9588500" y="134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130055</xdr:rowOff>
    </xdr:from>
    <xdr:ext cx="469744" cy="259045"/>
    <xdr:sp macro="" textlink="">
      <xdr:nvSpPr>
        <xdr:cNvPr id="419" name="テキスト ボックス 418"/>
        <xdr:cNvSpPr txBox="1"/>
      </xdr:nvSpPr>
      <xdr:spPr>
        <a:xfrm>
          <a:off x="9404427" y="135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36826</xdr:rowOff>
    </xdr:from>
    <xdr:to>
      <xdr:col>12</xdr:col>
      <xdr:colOff>561975</xdr:colOff>
      <xdr:row>78</xdr:row>
      <xdr:rowOff>138426</xdr:rowOff>
    </xdr:to>
    <xdr:sp macro="" textlink="">
      <xdr:nvSpPr>
        <xdr:cNvPr id="420" name="円/楕円 419"/>
        <xdr:cNvSpPr/>
      </xdr:nvSpPr>
      <xdr:spPr>
        <a:xfrm>
          <a:off x="8699500" y="134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129553</xdr:rowOff>
    </xdr:from>
    <xdr:ext cx="469744" cy="259045"/>
    <xdr:sp macro="" textlink="">
      <xdr:nvSpPr>
        <xdr:cNvPr id="421" name="テキスト ボックス 420"/>
        <xdr:cNvSpPr txBox="1"/>
      </xdr:nvSpPr>
      <xdr:spPr>
        <a:xfrm>
          <a:off x="8515427" y="135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33762</xdr:rowOff>
    </xdr:from>
    <xdr:to>
      <xdr:col>11</xdr:col>
      <xdr:colOff>358775</xdr:colOff>
      <xdr:row>78</xdr:row>
      <xdr:rowOff>135362</xdr:rowOff>
    </xdr:to>
    <xdr:sp macro="" textlink="">
      <xdr:nvSpPr>
        <xdr:cNvPr id="422" name="円/楕円 421"/>
        <xdr:cNvSpPr/>
      </xdr:nvSpPr>
      <xdr:spPr>
        <a:xfrm>
          <a:off x="7810500" y="134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126489</xdr:rowOff>
    </xdr:from>
    <xdr:ext cx="469744" cy="259045"/>
    <xdr:sp macro="" textlink="">
      <xdr:nvSpPr>
        <xdr:cNvPr id="423" name="テキスト ボックス 422"/>
        <xdr:cNvSpPr txBox="1"/>
      </xdr:nvSpPr>
      <xdr:spPr>
        <a:xfrm>
          <a:off x="7626427" y="1349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34675</xdr:rowOff>
    </xdr:from>
    <xdr:to>
      <xdr:col>10</xdr:col>
      <xdr:colOff>155575</xdr:colOff>
      <xdr:row>78</xdr:row>
      <xdr:rowOff>136275</xdr:rowOff>
    </xdr:to>
    <xdr:sp macro="" textlink="">
      <xdr:nvSpPr>
        <xdr:cNvPr id="424" name="円/楕円 423"/>
        <xdr:cNvSpPr/>
      </xdr:nvSpPr>
      <xdr:spPr>
        <a:xfrm>
          <a:off x="6921500" y="13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127402</xdr:rowOff>
    </xdr:from>
    <xdr:ext cx="469744" cy="259045"/>
    <xdr:sp macro="" textlink="">
      <xdr:nvSpPr>
        <xdr:cNvPr id="425" name="テキスト ボックス 424"/>
        <xdr:cNvSpPr txBox="1"/>
      </xdr:nvSpPr>
      <xdr:spPr>
        <a:xfrm>
          <a:off x="6737427" y="1350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1995</xdr:rowOff>
    </xdr:from>
    <xdr:to>
      <xdr:col>15</xdr:col>
      <xdr:colOff>180975</xdr:colOff>
      <xdr:row>98</xdr:row>
      <xdr:rowOff>25290</xdr:rowOff>
    </xdr:to>
    <xdr:cxnSp macro="">
      <xdr:nvCxnSpPr>
        <xdr:cNvPr id="452" name="直線コネクタ 451"/>
        <xdr:cNvCxnSpPr/>
      </xdr:nvCxnSpPr>
      <xdr:spPr>
        <a:xfrm>
          <a:off x="9639300" y="16804095"/>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1995</xdr:rowOff>
    </xdr:from>
    <xdr:to>
      <xdr:col>14</xdr:col>
      <xdr:colOff>28575</xdr:colOff>
      <xdr:row>98</xdr:row>
      <xdr:rowOff>26172</xdr:rowOff>
    </xdr:to>
    <xdr:cxnSp macro="">
      <xdr:nvCxnSpPr>
        <xdr:cNvPr id="455" name="直線コネクタ 454"/>
        <xdr:cNvCxnSpPr/>
      </xdr:nvCxnSpPr>
      <xdr:spPr>
        <a:xfrm flipV="1">
          <a:off x="8750300" y="16804095"/>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7556</xdr:rowOff>
    </xdr:from>
    <xdr:to>
      <xdr:col>12</xdr:col>
      <xdr:colOff>511175</xdr:colOff>
      <xdr:row>98</xdr:row>
      <xdr:rowOff>26172</xdr:rowOff>
    </xdr:to>
    <xdr:cxnSp macro="">
      <xdr:nvCxnSpPr>
        <xdr:cNvPr id="458" name="直線コネクタ 457"/>
        <xdr:cNvCxnSpPr/>
      </xdr:nvCxnSpPr>
      <xdr:spPr>
        <a:xfrm>
          <a:off x="7861300" y="16809656"/>
          <a:ext cx="889000" cy="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145332</xdr:rowOff>
    </xdr:from>
    <xdr:to>
      <xdr:col>11</xdr:col>
      <xdr:colOff>307975</xdr:colOff>
      <xdr:row>98</xdr:row>
      <xdr:rowOff>7556</xdr:rowOff>
    </xdr:to>
    <xdr:cxnSp macro="">
      <xdr:nvCxnSpPr>
        <xdr:cNvPr id="461" name="直線コネクタ 460"/>
        <xdr:cNvCxnSpPr/>
      </xdr:nvCxnSpPr>
      <xdr:spPr>
        <a:xfrm>
          <a:off x="6972300" y="16775982"/>
          <a:ext cx="889000" cy="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145940</xdr:rowOff>
    </xdr:from>
    <xdr:to>
      <xdr:col>15</xdr:col>
      <xdr:colOff>231775</xdr:colOff>
      <xdr:row>98</xdr:row>
      <xdr:rowOff>76090</xdr:rowOff>
    </xdr:to>
    <xdr:sp macro="" textlink="">
      <xdr:nvSpPr>
        <xdr:cNvPr id="471" name="円/楕円 470"/>
        <xdr:cNvSpPr/>
      </xdr:nvSpPr>
      <xdr:spPr>
        <a:xfrm>
          <a:off x="10426700" y="167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60867</xdr:rowOff>
    </xdr:from>
    <xdr:ext cx="534377" cy="259045"/>
    <xdr:sp macro="" textlink="">
      <xdr:nvSpPr>
        <xdr:cNvPr id="472" name="土木費該当値テキスト"/>
        <xdr:cNvSpPr txBox="1"/>
      </xdr:nvSpPr>
      <xdr:spPr>
        <a:xfrm>
          <a:off x="10528300" y="166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122645</xdr:rowOff>
    </xdr:from>
    <xdr:to>
      <xdr:col>14</xdr:col>
      <xdr:colOff>79375</xdr:colOff>
      <xdr:row>98</xdr:row>
      <xdr:rowOff>52795</xdr:rowOff>
    </xdr:to>
    <xdr:sp macro="" textlink="">
      <xdr:nvSpPr>
        <xdr:cNvPr id="473" name="円/楕円 472"/>
        <xdr:cNvSpPr/>
      </xdr:nvSpPr>
      <xdr:spPr>
        <a:xfrm>
          <a:off x="9588500" y="167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43922</xdr:rowOff>
    </xdr:from>
    <xdr:ext cx="534377" cy="259045"/>
    <xdr:sp macro="" textlink="">
      <xdr:nvSpPr>
        <xdr:cNvPr id="474" name="テキスト ボックス 473"/>
        <xdr:cNvSpPr txBox="1"/>
      </xdr:nvSpPr>
      <xdr:spPr>
        <a:xfrm>
          <a:off x="9372111" y="168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146822</xdr:rowOff>
    </xdr:from>
    <xdr:to>
      <xdr:col>12</xdr:col>
      <xdr:colOff>561975</xdr:colOff>
      <xdr:row>98</xdr:row>
      <xdr:rowOff>76972</xdr:rowOff>
    </xdr:to>
    <xdr:sp macro="" textlink="">
      <xdr:nvSpPr>
        <xdr:cNvPr id="475" name="円/楕円 474"/>
        <xdr:cNvSpPr/>
      </xdr:nvSpPr>
      <xdr:spPr>
        <a:xfrm>
          <a:off x="8699500" y="167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68099</xdr:rowOff>
    </xdr:from>
    <xdr:ext cx="534377" cy="259045"/>
    <xdr:sp macro="" textlink="">
      <xdr:nvSpPr>
        <xdr:cNvPr id="476" name="テキスト ボックス 475"/>
        <xdr:cNvSpPr txBox="1"/>
      </xdr:nvSpPr>
      <xdr:spPr>
        <a:xfrm>
          <a:off x="8483111" y="16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128206</xdr:rowOff>
    </xdr:from>
    <xdr:to>
      <xdr:col>11</xdr:col>
      <xdr:colOff>358775</xdr:colOff>
      <xdr:row>98</xdr:row>
      <xdr:rowOff>58356</xdr:rowOff>
    </xdr:to>
    <xdr:sp macro="" textlink="">
      <xdr:nvSpPr>
        <xdr:cNvPr id="477" name="円/楕円 476"/>
        <xdr:cNvSpPr/>
      </xdr:nvSpPr>
      <xdr:spPr>
        <a:xfrm>
          <a:off x="7810500" y="167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49483</xdr:rowOff>
    </xdr:from>
    <xdr:ext cx="534377" cy="259045"/>
    <xdr:sp macro="" textlink="">
      <xdr:nvSpPr>
        <xdr:cNvPr id="478" name="テキスト ボックス 477"/>
        <xdr:cNvSpPr txBox="1"/>
      </xdr:nvSpPr>
      <xdr:spPr>
        <a:xfrm>
          <a:off x="7594111" y="168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94532</xdr:rowOff>
    </xdr:from>
    <xdr:to>
      <xdr:col>10</xdr:col>
      <xdr:colOff>155575</xdr:colOff>
      <xdr:row>98</xdr:row>
      <xdr:rowOff>24682</xdr:rowOff>
    </xdr:to>
    <xdr:sp macro="" textlink="">
      <xdr:nvSpPr>
        <xdr:cNvPr id="479" name="円/楕円 478"/>
        <xdr:cNvSpPr/>
      </xdr:nvSpPr>
      <xdr:spPr>
        <a:xfrm>
          <a:off x="6921500" y="167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15809</xdr:rowOff>
    </xdr:from>
    <xdr:ext cx="534377" cy="259045"/>
    <xdr:sp macro="" textlink="">
      <xdr:nvSpPr>
        <xdr:cNvPr id="480" name="テキスト ボックス 479"/>
        <xdr:cNvSpPr txBox="1"/>
      </xdr:nvSpPr>
      <xdr:spPr>
        <a:xfrm>
          <a:off x="6705111" y="1681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50946</xdr:rowOff>
    </xdr:from>
    <xdr:to>
      <xdr:col>23</xdr:col>
      <xdr:colOff>517525</xdr:colOff>
      <xdr:row>37</xdr:row>
      <xdr:rowOff>76664</xdr:rowOff>
    </xdr:to>
    <xdr:cxnSp macro="">
      <xdr:nvCxnSpPr>
        <xdr:cNvPr id="506" name="直線コネクタ 505"/>
        <xdr:cNvCxnSpPr/>
      </xdr:nvCxnSpPr>
      <xdr:spPr>
        <a:xfrm flipV="1">
          <a:off x="15481300" y="6394596"/>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97352</xdr:rowOff>
    </xdr:from>
    <xdr:to>
      <xdr:col>22</xdr:col>
      <xdr:colOff>365125</xdr:colOff>
      <xdr:row>37</xdr:row>
      <xdr:rowOff>76664</xdr:rowOff>
    </xdr:to>
    <xdr:cxnSp macro="">
      <xdr:nvCxnSpPr>
        <xdr:cNvPr id="509" name="直線コネクタ 508"/>
        <xdr:cNvCxnSpPr/>
      </xdr:nvCxnSpPr>
      <xdr:spPr>
        <a:xfrm>
          <a:off x="14592300" y="5926652"/>
          <a:ext cx="889000" cy="4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97352</xdr:rowOff>
    </xdr:from>
    <xdr:to>
      <xdr:col>21</xdr:col>
      <xdr:colOff>161925</xdr:colOff>
      <xdr:row>37</xdr:row>
      <xdr:rowOff>105696</xdr:rowOff>
    </xdr:to>
    <xdr:cxnSp macro="">
      <xdr:nvCxnSpPr>
        <xdr:cNvPr id="512" name="直線コネクタ 511"/>
        <xdr:cNvCxnSpPr/>
      </xdr:nvCxnSpPr>
      <xdr:spPr>
        <a:xfrm flipV="1">
          <a:off x="13703300" y="5926652"/>
          <a:ext cx="889000" cy="52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4" name="テキスト ボックス 513"/>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70377</xdr:rowOff>
    </xdr:from>
    <xdr:to>
      <xdr:col>19</xdr:col>
      <xdr:colOff>644525</xdr:colOff>
      <xdr:row>37</xdr:row>
      <xdr:rowOff>105696</xdr:rowOff>
    </xdr:to>
    <xdr:cxnSp macro="">
      <xdr:nvCxnSpPr>
        <xdr:cNvPr id="515" name="直線コネクタ 514"/>
        <xdr:cNvCxnSpPr/>
      </xdr:nvCxnSpPr>
      <xdr:spPr>
        <a:xfrm>
          <a:off x="12814300" y="6414027"/>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xdr:rowOff>
    </xdr:from>
    <xdr:to>
      <xdr:col>23</xdr:col>
      <xdr:colOff>568325</xdr:colOff>
      <xdr:row>37</xdr:row>
      <xdr:rowOff>101746</xdr:rowOff>
    </xdr:to>
    <xdr:sp macro="" textlink="">
      <xdr:nvSpPr>
        <xdr:cNvPr id="525" name="円/楕円 524"/>
        <xdr:cNvSpPr/>
      </xdr:nvSpPr>
      <xdr:spPr>
        <a:xfrm>
          <a:off x="16268700" y="63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150023</xdr:rowOff>
    </xdr:from>
    <xdr:ext cx="534377" cy="259045"/>
    <xdr:sp macro="" textlink="">
      <xdr:nvSpPr>
        <xdr:cNvPr id="526" name="消防費該当値テキスト"/>
        <xdr:cNvSpPr txBox="1"/>
      </xdr:nvSpPr>
      <xdr:spPr>
        <a:xfrm>
          <a:off x="16370300" y="63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25864</xdr:rowOff>
    </xdr:from>
    <xdr:to>
      <xdr:col>22</xdr:col>
      <xdr:colOff>415925</xdr:colOff>
      <xdr:row>37</xdr:row>
      <xdr:rowOff>127464</xdr:rowOff>
    </xdr:to>
    <xdr:sp macro="" textlink="">
      <xdr:nvSpPr>
        <xdr:cNvPr id="527" name="円/楕円 526"/>
        <xdr:cNvSpPr/>
      </xdr:nvSpPr>
      <xdr:spPr>
        <a:xfrm>
          <a:off x="15430500" y="63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118591</xdr:rowOff>
    </xdr:from>
    <xdr:ext cx="534377" cy="259045"/>
    <xdr:sp macro="" textlink="">
      <xdr:nvSpPr>
        <xdr:cNvPr id="528" name="テキスト ボックス 527"/>
        <xdr:cNvSpPr txBox="1"/>
      </xdr:nvSpPr>
      <xdr:spPr>
        <a:xfrm>
          <a:off x="15214111" y="64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46552</xdr:rowOff>
    </xdr:from>
    <xdr:to>
      <xdr:col>21</xdr:col>
      <xdr:colOff>212725</xdr:colOff>
      <xdr:row>34</xdr:row>
      <xdr:rowOff>148152</xdr:rowOff>
    </xdr:to>
    <xdr:sp macro="" textlink="">
      <xdr:nvSpPr>
        <xdr:cNvPr id="529" name="円/楕円 528"/>
        <xdr:cNvSpPr/>
      </xdr:nvSpPr>
      <xdr:spPr>
        <a:xfrm>
          <a:off x="14541500" y="58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164679</xdr:rowOff>
    </xdr:from>
    <xdr:ext cx="534377" cy="259045"/>
    <xdr:sp macro="" textlink="">
      <xdr:nvSpPr>
        <xdr:cNvPr id="530" name="テキスト ボックス 529"/>
        <xdr:cNvSpPr txBox="1"/>
      </xdr:nvSpPr>
      <xdr:spPr>
        <a:xfrm>
          <a:off x="14325111" y="56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54896</xdr:rowOff>
    </xdr:from>
    <xdr:to>
      <xdr:col>20</xdr:col>
      <xdr:colOff>9525</xdr:colOff>
      <xdr:row>37</xdr:row>
      <xdr:rowOff>156496</xdr:rowOff>
    </xdr:to>
    <xdr:sp macro="" textlink="">
      <xdr:nvSpPr>
        <xdr:cNvPr id="531" name="円/楕円 530"/>
        <xdr:cNvSpPr/>
      </xdr:nvSpPr>
      <xdr:spPr>
        <a:xfrm>
          <a:off x="13652500" y="63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147623</xdr:rowOff>
    </xdr:from>
    <xdr:ext cx="534377" cy="259045"/>
    <xdr:sp macro="" textlink="">
      <xdr:nvSpPr>
        <xdr:cNvPr id="532" name="テキスト ボックス 531"/>
        <xdr:cNvSpPr txBox="1"/>
      </xdr:nvSpPr>
      <xdr:spPr>
        <a:xfrm>
          <a:off x="13436111" y="64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19577</xdr:rowOff>
    </xdr:from>
    <xdr:to>
      <xdr:col>18</xdr:col>
      <xdr:colOff>492125</xdr:colOff>
      <xdr:row>37</xdr:row>
      <xdr:rowOff>121177</xdr:rowOff>
    </xdr:to>
    <xdr:sp macro="" textlink="">
      <xdr:nvSpPr>
        <xdr:cNvPr id="533" name="円/楕円 532"/>
        <xdr:cNvSpPr/>
      </xdr:nvSpPr>
      <xdr:spPr>
        <a:xfrm>
          <a:off x="12763500" y="63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112304</xdr:rowOff>
    </xdr:from>
    <xdr:ext cx="534377" cy="259045"/>
    <xdr:sp macro="" textlink="">
      <xdr:nvSpPr>
        <xdr:cNvPr id="534" name="テキスト ボックス 533"/>
        <xdr:cNvSpPr txBox="1"/>
      </xdr:nvSpPr>
      <xdr:spPr>
        <a:xfrm>
          <a:off x="12547111" y="645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146653</xdr:rowOff>
    </xdr:from>
    <xdr:to>
      <xdr:col>23</xdr:col>
      <xdr:colOff>517525</xdr:colOff>
      <xdr:row>56</xdr:row>
      <xdr:rowOff>110801</xdr:rowOff>
    </xdr:to>
    <xdr:cxnSp macro="">
      <xdr:nvCxnSpPr>
        <xdr:cNvPr id="564" name="直線コネクタ 563"/>
        <xdr:cNvCxnSpPr/>
      </xdr:nvCxnSpPr>
      <xdr:spPr>
        <a:xfrm flipV="1">
          <a:off x="15481300" y="9233503"/>
          <a:ext cx="838200" cy="47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110801</xdr:rowOff>
    </xdr:from>
    <xdr:to>
      <xdr:col>22</xdr:col>
      <xdr:colOff>365125</xdr:colOff>
      <xdr:row>57</xdr:row>
      <xdr:rowOff>170542</xdr:rowOff>
    </xdr:to>
    <xdr:cxnSp macro="">
      <xdr:nvCxnSpPr>
        <xdr:cNvPr id="567" name="直線コネクタ 566"/>
        <xdr:cNvCxnSpPr/>
      </xdr:nvCxnSpPr>
      <xdr:spPr>
        <a:xfrm flipV="1">
          <a:off x="14592300" y="9712001"/>
          <a:ext cx="889000" cy="2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170542</xdr:rowOff>
    </xdr:from>
    <xdr:to>
      <xdr:col>21</xdr:col>
      <xdr:colOff>161925</xdr:colOff>
      <xdr:row>58</xdr:row>
      <xdr:rowOff>101638</xdr:rowOff>
    </xdr:to>
    <xdr:cxnSp macro="">
      <xdr:nvCxnSpPr>
        <xdr:cNvPr id="570" name="直線コネクタ 569"/>
        <xdr:cNvCxnSpPr/>
      </xdr:nvCxnSpPr>
      <xdr:spPr>
        <a:xfrm flipV="1">
          <a:off x="13703300" y="9943192"/>
          <a:ext cx="889000" cy="10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61195</xdr:rowOff>
    </xdr:from>
    <xdr:to>
      <xdr:col>19</xdr:col>
      <xdr:colOff>644525</xdr:colOff>
      <xdr:row>58</xdr:row>
      <xdr:rowOff>101638</xdr:rowOff>
    </xdr:to>
    <xdr:cxnSp macro="">
      <xdr:nvCxnSpPr>
        <xdr:cNvPr id="573" name="直線コネクタ 572"/>
        <xdr:cNvCxnSpPr/>
      </xdr:nvCxnSpPr>
      <xdr:spPr>
        <a:xfrm>
          <a:off x="12814300" y="10005295"/>
          <a:ext cx="8890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95853</xdr:rowOff>
    </xdr:from>
    <xdr:to>
      <xdr:col>23</xdr:col>
      <xdr:colOff>568325</xdr:colOff>
      <xdr:row>54</xdr:row>
      <xdr:rowOff>26003</xdr:rowOff>
    </xdr:to>
    <xdr:sp macro="" textlink="">
      <xdr:nvSpPr>
        <xdr:cNvPr id="583" name="円/楕円 582"/>
        <xdr:cNvSpPr/>
      </xdr:nvSpPr>
      <xdr:spPr>
        <a:xfrm>
          <a:off x="16268700" y="91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118730</xdr:rowOff>
    </xdr:from>
    <xdr:ext cx="534377" cy="259045"/>
    <xdr:sp macro="" textlink="">
      <xdr:nvSpPr>
        <xdr:cNvPr id="584" name="教育費該当値テキスト"/>
        <xdr:cNvSpPr txBox="1"/>
      </xdr:nvSpPr>
      <xdr:spPr>
        <a:xfrm>
          <a:off x="16370300" y="903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60001</xdr:rowOff>
    </xdr:from>
    <xdr:to>
      <xdr:col>22</xdr:col>
      <xdr:colOff>415925</xdr:colOff>
      <xdr:row>56</xdr:row>
      <xdr:rowOff>161601</xdr:rowOff>
    </xdr:to>
    <xdr:sp macro="" textlink="">
      <xdr:nvSpPr>
        <xdr:cNvPr id="585" name="円/楕円 584"/>
        <xdr:cNvSpPr/>
      </xdr:nvSpPr>
      <xdr:spPr>
        <a:xfrm>
          <a:off x="15430500" y="9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152728</xdr:rowOff>
    </xdr:from>
    <xdr:ext cx="534377" cy="259045"/>
    <xdr:sp macro="" textlink="">
      <xdr:nvSpPr>
        <xdr:cNvPr id="586" name="テキスト ボックス 585"/>
        <xdr:cNvSpPr txBox="1"/>
      </xdr:nvSpPr>
      <xdr:spPr>
        <a:xfrm>
          <a:off x="15214111" y="97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119742</xdr:rowOff>
    </xdr:from>
    <xdr:to>
      <xdr:col>21</xdr:col>
      <xdr:colOff>212725</xdr:colOff>
      <xdr:row>58</xdr:row>
      <xdr:rowOff>49892</xdr:rowOff>
    </xdr:to>
    <xdr:sp macro="" textlink="">
      <xdr:nvSpPr>
        <xdr:cNvPr id="587" name="円/楕円 586"/>
        <xdr:cNvSpPr/>
      </xdr:nvSpPr>
      <xdr:spPr>
        <a:xfrm>
          <a:off x="14541500" y="98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41019</xdr:rowOff>
    </xdr:from>
    <xdr:ext cx="534377" cy="259045"/>
    <xdr:sp macro="" textlink="">
      <xdr:nvSpPr>
        <xdr:cNvPr id="588" name="テキスト ボックス 587"/>
        <xdr:cNvSpPr txBox="1"/>
      </xdr:nvSpPr>
      <xdr:spPr>
        <a:xfrm>
          <a:off x="14325111" y="99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50838</xdr:rowOff>
    </xdr:from>
    <xdr:to>
      <xdr:col>20</xdr:col>
      <xdr:colOff>9525</xdr:colOff>
      <xdr:row>58</xdr:row>
      <xdr:rowOff>152438</xdr:rowOff>
    </xdr:to>
    <xdr:sp macro="" textlink="">
      <xdr:nvSpPr>
        <xdr:cNvPr id="589" name="円/楕円 588"/>
        <xdr:cNvSpPr/>
      </xdr:nvSpPr>
      <xdr:spPr>
        <a:xfrm>
          <a:off x="13652500" y="99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143565</xdr:rowOff>
    </xdr:from>
    <xdr:ext cx="534377" cy="259045"/>
    <xdr:sp macro="" textlink="">
      <xdr:nvSpPr>
        <xdr:cNvPr id="590" name="テキスト ボックス 589"/>
        <xdr:cNvSpPr txBox="1"/>
      </xdr:nvSpPr>
      <xdr:spPr>
        <a:xfrm>
          <a:off x="13436111" y="100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10395</xdr:rowOff>
    </xdr:from>
    <xdr:to>
      <xdr:col>18</xdr:col>
      <xdr:colOff>492125</xdr:colOff>
      <xdr:row>58</xdr:row>
      <xdr:rowOff>111995</xdr:rowOff>
    </xdr:to>
    <xdr:sp macro="" textlink="">
      <xdr:nvSpPr>
        <xdr:cNvPr id="591" name="円/楕円 590"/>
        <xdr:cNvSpPr/>
      </xdr:nvSpPr>
      <xdr:spPr>
        <a:xfrm>
          <a:off x="12763500" y="9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103122</xdr:rowOff>
    </xdr:from>
    <xdr:ext cx="534377" cy="259045"/>
    <xdr:sp macro="" textlink="">
      <xdr:nvSpPr>
        <xdr:cNvPr id="592" name="テキスト ボックス 591"/>
        <xdr:cNvSpPr txBox="1"/>
      </xdr:nvSpPr>
      <xdr:spPr>
        <a:xfrm>
          <a:off x="12547111" y="100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36449</xdr:rowOff>
    </xdr:from>
    <xdr:to>
      <xdr:col>19</xdr:col>
      <xdr:colOff>644525</xdr:colOff>
      <xdr:row>79</xdr:row>
      <xdr:rowOff>44450</xdr:rowOff>
    </xdr:to>
    <xdr:cxnSp macro="">
      <xdr:nvCxnSpPr>
        <xdr:cNvPr id="630" name="直線コネクタ 629"/>
        <xdr:cNvCxnSpPr/>
      </xdr:nvCxnSpPr>
      <xdr:spPr>
        <a:xfrm>
          <a:off x="12814300" y="135809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157099</xdr:rowOff>
    </xdr:from>
    <xdr:to>
      <xdr:col>18</xdr:col>
      <xdr:colOff>492125</xdr:colOff>
      <xdr:row>79</xdr:row>
      <xdr:rowOff>87249</xdr:rowOff>
    </xdr:to>
    <xdr:sp macro="" textlink="">
      <xdr:nvSpPr>
        <xdr:cNvPr id="648" name="円/楕円 647"/>
        <xdr:cNvSpPr/>
      </xdr:nvSpPr>
      <xdr:spPr>
        <a:xfrm>
          <a:off x="12763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78376</xdr:rowOff>
    </xdr:from>
    <xdr:ext cx="313932" cy="259045"/>
    <xdr:sp macro="" textlink="">
      <xdr:nvSpPr>
        <xdr:cNvPr id="649" name="テキスト ボックス 648"/>
        <xdr:cNvSpPr txBox="1"/>
      </xdr:nvSpPr>
      <xdr:spPr>
        <a:xfrm>
          <a:off x="12657333" y="13622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26135</xdr:rowOff>
    </xdr:from>
    <xdr:to>
      <xdr:col>23</xdr:col>
      <xdr:colOff>517525</xdr:colOff>
      <xdr:row>97</xdr:row>
      <xdr:rowOff>48244</xdr:rowOff>
    </xdr:to>
    <xdr:cxnSp macro="">
      <xdr:nvCxnSpPr>
        <xdr:cNvPr id="680" name="直線コネクタ 679"/>
        <xdr:cNvCxnSpPr/>
      </xdr:nvCxnSpPr>
      <xdr:spPr>
        <a:xfrm>
          <a:off x="15481300" y="16656785"/>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26135</xdr:rowOff>
    </xdr:from>
    <xdr:to>
      <xdr:col>22</xdr:col>
      <xdr:colOff>365125</xdr:colOff>
      <xdr:row>97</xdr:row>
      <xdr:rowOff>34626</xdr:rowOff>
    </xdr:to>
    <xdr:cxnSp macro="">
      <xdr:nvCxnSpPr>
        <xdr:cNvPr id="683" name="直線コネクタ 682"/>
        <xdr:cNvCxnSpPr/>
      </xdr:nvCxnSpPr>
      <xdr:spPr>
        <a:xfrm flipV="1">
          <a:off x="14592300" y="1665678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10917</xdr:rowOff>
    </xdr:from>
    <xdr:to>
      <xdr:col>21</xdr:col>
      <xdr:colOff>161925</xdr:colOff>
      <xdr:row>97</xdr:row>
      <xdr:rowOff>34626</xdr:rowOff>
    </xdr:to>
    <xdr:cxnSp macro="">
      <xdr:nvCxnSpPr>
        <xdr:cNvPr id="686" name="直線コネクタ 685"/>
        <xdr:cNvCxnSpPr/>
      </xdr:nvCxnSpPr>
      <xdr:spPr>
        <a:xfrm>
          <a:off x="13703300" y="16641567"/>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10917</xdr:rowOff>
    </xdr:from>
    <xdr:to>
      <xdr:col>19</xdr:col>
      <xdr:colOff>644525</xdr:colOff>
      <xdr:row>97</xdr:row>
      <xdr:rowOff>26330</xdr:rowOff>
    </xdr:to>
    <xdr:cxnSp macro="">
      <xdr:nvCxnSpPr>
        <xdr:cNvPr id="689" name="直線コネクタ 688"/>
        <xdr:cNvCxnSpPr/>
      </xdr:nvCxnSpPr>
      <xdr:spPr>
        <a:xfrm flipV="1">
          <a:off x="12814300" y="16641567"/>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168894</xdr:rowOff>
    </xdr:from>
    <xdr:to>
      <xdr:col>23</xdr:col>
      <xdr:colOff>568325</xdr:colOff>
      <xdr:row>97</xdr:row>
      <xdr:rowOff>99044</xdr:rowOff>
    </xdr:to>
    <xdr:sp macro="" textlink="">
      <xdr:nvSpPr>
        <xdr:cNvPr id="699" name="円/楕円 698"/>
        <xdr:cNvSpPr/>
      </xdr:nvSpPr>
      <xdr:spPr>
        <a:xfrm>
          <a:off x="16268700" y="166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147321</xdr:rowOff>
    </xdr:from>
    <xdr:ext cx="534377" cy="259045"/>
    <xdr:sp macro="" textlink="">
      <xdr:nvSpPr>
        <xdr:cNvPr id="700" name="公債費該当値テキスト"/>
        <xdr:cNvSpPr txBox="1"/>
      </xdr:nvSpPr>
      <xdr:spPr>
        <a:xfrm>
          <a:off x="16370300" y="1660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146785</xdr:rowOff>
    </xdr:from>
    <xdr:to>
      <xdr:col>22</xdr:col>
      <xdr:colOff>415925</xdr:colOff>
      <xdr:row>97</xdr:row>
      <xdr:rowOff>76935</xdr:rowOff>
    </xdr:to>
    <xdr:sp macro="" textlink="">
      <xdr:nvSpPr>
        <xdr:cNvPr id="701" name="円/楕円 700"/>
        <xdr:cNvSpPr/>
      </xdr:nvSpPr>
      <xdr:spPr>
        <a:xfrm>
          <a:off x="15430500" y="166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68062</xdr:rowOff>
    </xdr:from>
    <xdr:ext cx="534377" cy="259045"/>
    <xdr:sp macro="" textlink="">
      <xdr:nvSpPr>
        <xdr:cNvPr id="702" name="テキスト ボックス 701"/>
        <xdr:cNvSpPr txBox="1"/>
      </xdr:nvSpPr>
      <xdr:spPr>
        <a:xfrm>
          <a:off x="15214111" y="166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155276</xdr:rowOff>
    </xdr:from>
    <xdr:to>
      <xdr:col>21</xdr:col>
      <xdr:colOff>212725</xdr:colOff>
      <xdr:row>97</xdr:row>
      <xdr:rowOff>85426</xdr:rowOff>
    </xdr:to>
    <xdr:sp macro="" textlink="">
      <xdr:nvSpPr>
        <xdr:cNvPr id="703" name="円/楕円 702"/>
        <xdr:cNvSpPr/>
      </xdr:nvSpPr>
      <xdr:spPr>
        <a:xfrm>
          <a:off x="14541500" y="166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76553</xdr:rowOff>
    </xdr:from>
    <xdr:ext cx="534377" cy="259045"/>
    <xdr:sp macro="" textlink="">
      <xdr:nvSpPr>
        <xdr:cNvPr id="704" name="テキスト ボックス 703"/>
        <xdr:cNvSpPr txBox="1"/>
      </xdr:nvSpPr>
      <xdr:spPr>
        <a:xfrm>
          <a:off x="14325111" y="1670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131567</xdr:rowOff>
    </xdr:from>
    <xdr:to>
      <xdr:col>20</xdr:col>
      <xdr:colOff>9525</xdr:colOff>
      <xdr:row>97</xdr:row>
      <xdr:rowOff>61717</xdr:rowOff>
    </xdr:to>
    <xdr:sp macro="" textlink="">
      <xdr:nvSpPr>
        <xdr:cNvPr id="705" name="円/楕円 704"/>
        <xdr:cNvSpPr/>
      </xdr:nvSpPr>
      <xdr:spPr>
        <a:xfrm>
          <a:off x="13652500" y="165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52844</xdr:rowOff>
    </xdr:from>
    <xdr:ext cx="534377" cy="259045"/>
    <xdr:sp macro="" textlink="">
      <xdr:nvSpPr>
        <xdr:cNvPr id="706" name="テキスト ボックス 705"/>
        <xdr:cNvSpPr txBox="1"/>
      </xdr:nvSpPr>
      <xdr:spPr>
        <a:xfrm>
          <a:off x="13436111" y="166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146980</xdr:rowOff>
    </xdr:from>
    <xdr:to>
      <xdr:col>18</xdr:col>
      <xdr:colOff>492125</xdr:colOff>
      <xdr:row>97</xdr:row>
      <xdr:rowOff>77130</xdr:rowOff>
    </xdr:to>
    <xdr:sp macro="" textlink="">
      <xdr:nvSpPr>
        <xdr:cNvPr id="707" name="円/楕円 706"/>
        <xdr:cNvSpPr/>
      </xdr:nvSpPr>
      <xdr:spPr>
        <a:xfrm>
          <a:off x="12763500" y="166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68257</xdr:rowOff>
    </xdr:from>
    <xdr:ext cx="534377" cy="259045"/>
    <xdr:sp macro="" textlink="">
      <xdr:nvSpPr>
        <xdr:cNvPr id="708" name="テキスト ボックス 707"/>
        <xdr:cNvSpPr txBox="1"/>
      </xdr:nvSpPr>
      <xdr:spPr>
        <a:xfrm>
          <a:off x="12547111" y="1669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110,823</a:t>
          </a:r>
          <a:r>
            <a:rPr kumimoji="1" lang="ja-JP" altLang="en-US" sz="1300">
              <a:latin typeface="ＭＳ Ｐゴシック"/>
            </a:rPr>
            <a:t>円となっており、前年から</a:t>
          </a:r>
          <a:r>
            <a:rPr kumimoji="1" lang="en-US" altLang="ja-JP" sz="1300">
              <a:latin typeface="ＭＳ Ｐゴシック"/>
            </a:rPr>
            <a:t>7,983</a:t>
          </a:r>
          <a:r>
            <a:rPr kumimoji="1" lang="ja-JP" altLang="en-US" sz="1300">
              <a:latin typeface="ＭＳ Ｐゴシック"/>
            </a:rPr>
            <a:t>円増加となっているが、類似団体平均よりも</a:t>
          </a:r>
          <a:r>
            <a:rPr kumimoji="1" lang="en-US" altLang="ja-JP" sz="1300">
              <a:latin typeface="ＭＳ Ｐゴシック"/>
            </a:rPr>
            <a:t>30,253</a:t>
          </a:r>
          <a:r>
            <a:rPr kumimoji="1" lang="ja-JP" altLang="en-US" sz="1300">
              <a:latin typeface="ＭＳ Ｐゴシック"/>
            </a:rPr>
            <a:t>円低い。保育所緊急整備事業補助（</a:t>
          </a:r>
          <a:r>
            <a:rPr kumimoji="1" lang="en-US" altLang="ja-JP" sz="1300">
              <a:latin typeface="ＭＳ Ｐゴシック"/>
            </a:rPr>
            <a:t>144,094</a:t>
          </a:r>
          <a:r>
            <a:rPr kumimoji="1" lang="ja-JP" altLang="en-US" sz="1300">
              <a:latin typeface="ＭＳ Ｐゴシック"/>
            </a:rPr>
            <a:t>千円皆増）やはすの実作業所建設工事費（</a:t>
          </a:r>
          <a:r>
            <a:rPr kumimoji="1" lang="en-US" altLang="ja-JP" sz="1300">
              <a:latin typeface="ＭＳ Ｐゴシック"/>
            </a:rPr>
            <a:t>126,284</a:t>
          </a:r>
          <a:r>
            <a:rPr kumimoji="1" lang="ja-JP" altLang="en-US" sz="1300">
              <a:latin typeface="ＭＳ Ｐゴシック"/>
            </a:rPr>
            <a:t>千円皆増）などが、主な増加の要因となっている。</a:t>
          </a:r>
          <a:endParaRPr kumimoji="1" lang="en-US" altLang="ja-JP" sz="1300">
            <a:latin typeface="ＭＳ Ｐゴシック"/>
          </a:endParaRPr>
        </a:p>
        <a:p>
          <a:r>
            <a:rPr kumimoji="1" lang="ja-JP" altLang="en-US" sz="1300">
              <a:latin typeface="ＭＳ Ｐゴシック"/>
            </a:rPr>
            <a:t>商工費は、住民一人当たり</a:t>
          </a:r>
          <a:r>
            <a:rPr kumimoji="1" lang="en-US" altLang="ja-JP" sz="1300">
              <a:latin typeface="ＭＳ Ｐゴシック"/>
            </a:rPr>
            <a:t>2,774</a:t>
          </a:r>
          <a:r>
            <a:rPr kumimoji="1" lang="ja-JP" altLang="en-US" sz="1300">
              <a:latin typeface="ＭＳ Ｐゴシック"/>
            </a:rPr>
            <a:t>円となっており、前年から</a:t>
          </a:r>
          <a:r>
            <a:rPr kumimoji="1" lang="en-US" altLang="ja-JP" sz="1300">
              <a:latin typeface="ＭＳ Ｐゴシック"/>
            </a:rPr>
            <a:t>1,646</a:t>
          </a:r>
          <a:r>
            <a:rPr kumimoji="1" lang="ja-JP" altLang="en-US" sz="1300">
              <a:latin typeface="ＭＳ Ｐゴシック"/>
            </a:rPr>
            <a:t>円増加となっているが、類似団体平均よりも</a:t>
          </a:r>
          <a:r>
            <a:rPr kumimoji="1" lang="en-US" altLang="ja-JP" sz="1300">
              <a:latin typeface="ＭＳ Ｐゴシック"/>
            </a:rPr>
            <a:t>3,437</a:t>
          </a:r>
          <a:r>
            <a:rPr kumimoji="1" lang="ja-JP" altLang="en-US" sz="1300">
              <a:latin typeface="ＭＳ Ｐゴシック"/>
            </a:rPr>
            <a:t>円低い。前年度から大きく増加しているが、プレミアム付商品券発行事業費（</a:t>
          </a:r>
          <a:r>
            <a:rPr kumimoji="1" lang="en-US" altLang="ja-JP" sz="1300">
              <a:latin typeface="ＭＳ Ｐゴシック"/>
            </a:rPr>
            <a:t>104,797</a:t>
          </a:r>
          <a:r>
            <a:rPr kumimoji="1" lang="ja-JP" altLang="en-US" sz="1300">
              <a:latin typeface="ＭＳ Ｐゴシック"/>
            </a:rPr>
            <a:t>千円皆増）が、主な増加の要因となっている。</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68,635</a:t>
          </a:r>
          <a:r>
            <a:rPr kumimoji="1" lang="ja-JP" altLang="en-US" sz="1300">
              <a:latin typeface="ＭＳ Ｐゴシック"/>
            </a:rPr>
            <a:t>円となっており、前年から</a:t>
          </a:r>
          <a:r>
            <a:rPr kumimoji="1" lang="en-US" altLang="ja-JP" sz="1300">
              <a:latin typeface="ＭＳ Ｐゴシック"/>
            </a:rPr>
            <a:t>25,118</a:t>
          </a:r>
          <a:r>
            <a:rPr kumimoji="1" lang="ja-JP" altLang="en-US" sz="1300">
              <a:latin typeface="ＭＳ Ｐゴシック"/>
            </a:rPr>
            <a:t>円増加し、類似団体平均よりも</a:t>
          </a:r>
          <a:r>
            <a:rPr kumimoji="1" lang="en-US" altLang="ja-JP" sz="1300">
              <a:latin typeface="ＭＳ Ｐゴシック"/>
            </a:rPr>
            <a:t>26,732</a:t>
          </a:r>
          <a:r>
            <a:rPr kumimoji="1" lang="ja-JP" altLang="en-US" sz="1300">
              <a:latin typeface="ＭＳ Ｐゴシック"/>
            </a:rPr>
            <a:t>円高い。蓮田市総合文化会館建設事業費（</a:t>
          </a:r>
          <a:r>
            <a:rPr kumimoji="1" lang="en-US" altLang="ja-JP" sz="1300">
              <a:latin typeface="ＭＳ Ｐゴシック"/>
            </a:rPr>
            <a:t>1,930,396</a:t>
          </a:r>
          <a:r>
            <a:rPr kumimoji="1" lang="ja-JP" altLang="en-US" sz="1300">
              <a:latin typeface="ＭＳ Ｐゴシック"/>
            </a:rPr>
            <a:t>千円増）や蓮田南小学校体育館整備事業費（</a:t>
          </a:r>
          <a:r>
            <a:rPr kumimoji="1" lang="en-US" altLang="ja-JP" sz="1300">
              <a:latin typeface="ＭＳ Ｐゴシック"/>
            </a:rPr>
            <a:t>452,958</a:t>
          </a:r>
          <a:r>
            <a:rPr kumimoji="1" lang="ja-JP" altLang="en-US" sz="1300">
              <a:latin typeface="ＭＳ Ｐゴシック"/>
            </a:rPr>
            <a:t>千円増）などが、主な増加の要因となっている。</a:t>
          </a:r>
          <a:endParaRPr kumimoji="1" lang="en-US" altLang="ja-JP" sz="1300">
            <a:latin typeface="ＭＳ Ｐゴシック"/>
          </a:endParaRPr>
        </a:p>
        <a:p>
          <a:r>
            <a:rPr kumimoji="1" lang="ja-JP" altLang="en-US" sz="1300">
              <a:latin typeface="ＭＳ Ｐゴシック"/>
            </a:rPr>
            <a:t>農林水産業費は、住民一人当たり</a:t>
          </a:r>
          <a:r>
            <a:rPr kumimoji="1" lang="en-US" altLang="ja-JP" sz="1300">
              <a:latin typeface="ＭＳ Ｐゴシック"/>
            </a:rPr>
            <a:t>4,696</a:t>
          </a:r>
          <a:r>
            <a:rPr kumimoji="1" lang="ja-JP" altLang="en-US" sz="1300">
              <a:latin typeface="ＭＳ Ｐゴシック"/>
            </a:rPr>
            <a:t>円となっており、前年から</a:t>
          </a:r>
          <a:r>
            <a:rPr kumimoji="1" lang="en-US" altLang="ja-JP" sz="1300">
              <a:latin typeface="ＭＳ Ｐゴシック"/>
            </a:rPr>
            <a:t>813</a:t>
          </a:r>
          <a:r>
            <a:rPr kumimoji="1" lang="ja-JP" altLang="en-US" sz="1300">
              <a:latin typeface="ＭＳ Ｐゴシック"/>
            </a:rPr>
            <a:t>円減少し、類似団体平均よりも</a:t>
          </a:r>
          <a:r>
            <a:rPr kumimoji="1" lang="en-US" altLang="ja-JP" sz="1300">
              <a:latin typeface="ＭＳ Ｐゴシック"/>
            </a:rPr>
            <a:t>1,492</a:t>
          </a:r>
          <a:r>
            <a:rPr kumimoji="1" lang="ja-JP" altLang="en-US" sz="1300">
              <a:latin typeface="ＭＳ Ｐゴシック"/>
            </a:rPr>
            <a:t>円低い。大雪による農業災害対策事業費（</a:t>
          </a:r>
          <a:r>
            <a:rPr kumimoji="1" lang="en-US" altLang="ja-JP" sz="1300">
              <a:latin typeface="ＭＳ Ｐゴシック"/>
            </a:rPr>
            <a:t>48,556</a:t>
          </a:r>
          <a:r>
            <a:rPr kumimoji="1" lang="ja-JP" altLang="en-US" sz="1300">
              <a:latin typeface="ＭＳ Ｐゴシック"/>
            </a:rPr>
            <a:t>千円皆減）が、主な減少の要因となっている。</a:t>
          </a:r>
          <a:endParaRPr kumimoji="1" lang="en-US" altLang="ja-JP" sz="1300">
            <a:latin typeface="ＭＳ Ｐゴシック"/>
          </a:endParaRPr>
        </a:p>
        <a:p>
          <a:r>
            <a:rPr kumimoji="1" lang="ja-JP" altLang="en-US" sz="1300">
              <a:latin typeface="ＭＳ Ｐゴシック"/>
            </a:rPr>
            <a:t>土木費は、住民一人当たり</a:t>
          </a:r>
          <a:r>
            <a:rPr kumimoji="1" lang="en-US" altLang="ja-JP" sz="1300">
              <a:latin typeface="ＭＳ Ｐゴシック"/>
            </a:rPr>
            <a:t>25,024</a:t>
          </a:r>
          <a:r>
            <a:rPr kumimoji="1" lang="ja-JP" altLang="en-US" sz="1300">
              <a:latin typeface="ＭＳ Ｐゴシック"/>
            </a:rPr>
            <a:t>円となっており、前年から</a:t>
          </a:r>
          <a:r>
            <a:rPr kumimoji="1" lang="en-US" altLang="ja-JP" sz="1300">
              <a:latin typeface="ＭＳ Ｐゴシック"/>
            </a:rPr>
            <a:t>5,095</a:t>
          </a:r>
          <a:r>
            <a:rPr kumimoji="1" lang="ja-JP" altLang="en-US" sz="1300">
              <a:latin typeface="ＭＳ Ｐゴシック"/>
            </a:rPr>
            <a:t>円減少し、類似団体平均よりも</a:t>
          </a:r>
          <a:r>
            <a:rPr kumimoji="1" lang="en-US" altLang="ja-JP" sz="1300">
              <a:latin typeface="ＭＳ Ｐゴシック"/>
            </a:rPr>
            <a:t>16,183</a:t>
          </a:r>
          <a:r>
            <a:rPr kumimoji="1" lang="ja-JP" altLang="en-US" sz="1300">
              <a:latin typeface="ＭＳ Ｐゴシック"/>
            </a:rPr>
            <a:t>円低い。荒川橋耐震補強事業費（</a:t>
          </a:r>
          <a:r>
            <a:rPr kumimoji="1" lang="en-US" altLang="ja-JP" sz="1300">
              <a:latin typeface="ＭＳ Ｐゴシック"/>
            </a:rPr>
            <a:t>231,891</a:t>
          </a:r>
          <a:r>
            <a:rPr kumimoji="1" lang="ja-JP" altLang="en-US" sz="1300">
              <a:latin typeface="ＭＳ Ｐゴシック"/>
            </a:rPr>
            <a:t>千円減）や市道３１号線歩道整備事業費（</a:t>
          </a:r>
          <a:r>
            <a:rPr kumimoji="1" lang="en-US" altLang="ja-JP" sz="1300">
              <a:latin typeface="ＭＳ Ｐゴシック"/>
            </a:rPr>
            <a:t>102,393</a:t>
          </a:r>
          <a:r>
            <a:rPr kumimoji="1" lang="ja-JP" altLang="en-US" sz="1300">
              <a:latin typeface="ＭＳ Ｐゴシック"/>
            </a:rPr>
            <a:t>千円皆減）などが、主な減少の要因となっている。</a:t>
          </a:r>
          <a:endParaRPr kumimoji="1" lang="en-US" altLang="ja-JP" sz="1300">
            <a:latin typeface="ＭＳ Ｐゴシック"/>
          </a:endParaRPr>
        </a:p>
        <a:p>
          <a:r>
            <a:rPr kumimoji="1" lang="ja-JP" altLang="en-US" sz="1300">
              <a:latin typeface="ＭＳ Ｐゴシック"/>
            </a:rPr>
            <a:t>公債費は、住民一人当たり</a:t>
          </a:r>
          <a:r>
            <a:rPr kumimoji="1" lang="en-US" altLang="ja-JP" sz="1300">
              <a:latin typeface="ＭＳ Ｐゴシック"/>
            </a:rPr>
            <a:t>24,101</a:t>
          </a:r>
          <a:r>
            <a:rPr kumimoji="1" lang="ja-JP" altLang="en-US" sz="1300">
              <a:latin typeface="ＭＳ Ｐゴシック"/>
            </a:rPr>
            <a:t>円となっており、前年から</a:t>
          </a:r>
          <a:r>
            <a:rPr kumimoji="1" lang="en-US" altLang="ja-JP" sz="1300">
              <a:latin typeface="ＭＳ Ｐゴシック"/>
            </a:rPr>
            <a:t>1,354</a:t>
          </a:r>
          <a:r>
            <a:rPr kumimoji="1" lang="ja-JP" altLang="en-US" sz="1300">
              <a:latin typeface="ＭＳ Ｐゴシック"/>
            </a:rPr>
            <a:t>円減少し、類似団体平均よりも</a:t>
          </a:r>
          <a:r>
            <a:rPr kumimoji="1" lang="en-US" altLang="ja-JP" sz="1300">
              <a:latin typeface="ＭＳ Ｐゴシック"/>
            </a:rPr>
            <a:t>10,890</a:t>
          </a:r>
          <a:r>
            <a:rPr kumimoji="1" lang="ja-JP" altLang="en-US" sz="1300">
              <a:latin typeface="ＭＳ Ｐゴシック"/>
            </a:rPr>
            <a:t>円低い。減税補てん債（</a:t>
          </a:r>
          <a:r>
            <a:rPr kumimoji="1" lang="en-US" altLang="ja-JP" sz="1300">
              <a:latin typeface="ＭＳ Ｐゴシック"/>
            </a:rPr>
            <a:t>175,841</a:t>
          </a:r>
          <a:r>
            <a:rPr kumimoji="1" lang="ja-JP" altLang="en-US" sz="1300">
              <a:latin typeface="ＭＳ Ｐゴシック"/>
            </a:rPr>
            <a:t>千円減）、土木債（</a:t>
          </a:r>
          <a:r>
            <a:rPr kumimoji="1" lang="en-US" altLang="ja-JP" sz="1300">
              <a:latin typeface="ＭＳ Ｐゴシック"/>
            </a:rPr>
            <a:t>36,762</a:t>
          </a:r>
          <a:r>
            <a:rPr kumimoji="1" lang="ja-JP" altLang="en-US" sz="1300">
              <a:latin typeface="ＭＳ Ｐゴシック"/>
            </a:rPr>
            <a:t>千円減）の元利償還額減少が主な要因となっている。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財政調整基金残高については、２７年度中の取崩額が積立額を上回ったため減少しており、比率も前年度比１．１３ポイント減少している。実質収支額は、翌年度に繰越すべき財源が上がったものの、それ以上に歳入歳出差引が上がったため、</a:t>
          </a:r>
          <a:r>
            <a:rPr kumimoji="1" lang="en-US" altLang="ja-JP" sz="1300">
              <a:solidFill>
                <a:schemeClr val="dk1"/>
              </a:solidFill>
              <a:effectLst/>
              <a:latin typeface="+mn-ea"/>
              <a:ea typeface="+mn-ea"/>
              <a:cs typeface="+mn-cs"/>
            </a:rPr>
            <a:t>25,834</a:t>
          </a:r>
          <a:r>
            <a:rPr kumimoji="1" lang="ja-JP" altLang="ja-JP" sz="1300">
              <a:solidFill>
                <a:schemeClr val="dk1"/>
              </a:solidFill>
              <a:effectLst/>
              <a:latin typeface="+mn-ea"/>
              <a:ea typeface="+mn-ea"/>
              <a:cs typeface="+mn-cs"/>
            </a:rPr>
            <a:t>千円の増額となった。比率についても０．１４ポイントの増となった。また実質単年度収支については、財政調整基金の取崩額が増えたため、マイナスとなっている。今後も控える大型事業に備え、財政調整基金の適切な運用を図りつつ、数値の動向に注意したい。</a:t>
          </a:r>
          <a:endParaRPr lang="ja-JP" altLang="ja-JP" sz="1300">
            <a:effectLst/>
            <a:latin typeface="+mn-ea"/>
            <a:ea typeface="+mn-ea"/>
          </a:endParaRPr>
        </a:p>
        <a:p>
          <a:endParaRPr kumimoji="1" lang="ja-JP" altLang="en-US"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すべての会計で実質収支は黒字となっている。</a:t>
          </a:r>
        </a:p>
        <a:p>
          <a:r>
            <a:rPr kumimoji="1" lang="ja-JP" altLang="en-US" sz="1300">
              <a:latin typeface="+mn-ea"/>
              <a:ea typeface="+mn-ea"/>
            </a:rPr>
            <a:t>今後も健全な財政運営に努めていく。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元利償還金については、臨時財政対策債をはじめ償還額が増加している地方債はあるものの、減税補てん債の元利償還金が</a:t>
          </a:r>
          <a:r>
            <a:rPr kumimoji="1" lang="en-US" altLang="ja-JP" sz="1200">
              <a:solidFill>
                <a:schemeClr val="dk1"/>
              </a:solidFill>
              <a:effectLst/>
              <a:latin typeface="+mn-ea"/>
              <a:ea typeface="+mn-ea"/>
              <a:cs typeface="+mn-cs"/>
            </a:rPr>
            <a:t>176</a:t>
          </a:r>
          <a:r>
            <a:rPr kumimoji="1" lang="ja-JP" altLang="ja-JP" sz="1200">
              <a:solidFill>
                <a:schemeClr val="dk1"/>
              </a:solidFill>
              <a:effectLst/>
              <a:latin typeface="+mn-ea"/>
              <a:ea typeface="+mn-ea"/>
              <a:cs typeface="+mn-cs"/>
            </a:rPr>
            <a:t>百万円減となっているため、全体では前年度から</a:t>
          </a:r>
          <a:r>
            <a:rPr kumimoji="1" lang="en-US" altLang="ja-JP" sz="1200">
              <a:solidFill>
                <a:schemeClr val="dk1"/>
              </a:solidFill>
              <a:effectLst/>
              <a:latin typeface="+mn-ea"/>
              <a:ea typeface="+mn-ea"/>
              <a:cs typeface="+mn-cs"/>
            </a:rPr>
            <a:t>95</a:t>
          </a:r>
          <a:r>
            <a:rPr kumimoji="1" lang="ja-JP" altLang="ja-JP" sz="1200">
              <a:solidFill>
                <a:schemeClr val="dk1"/>
              </a:solidFill>
              <a:effectLst/>
              <a:latin typeface="+mn-ea"/>
              <a:ea typeface="+mn-ea"/>
              <a:cs typeface="+mn-cs"/>
            </a:rPr>
            <a:t>百万円減となっている。債務負担行為に基づく支出額については、土地開発公社の土地に係る元金の償還が、１件となったこと（前年度２件）により、前年度から</a:t>
          </a:r>
          <a:r>
            <a:rPr kumimoji="1" lang="en-US" altLang="ja-JP" sz="1200">
              <a:solidFill>
                <a:schemeClr val="dk1"/>
              </a:solidFill>
              <a:effectLst/>
              <a:latin typeface="+mn-ea"/>
              <a:ea typeface="+mn-ea"/>
              <a:cs typeface="+mn-cs"/>
            </a:rPr>
            <a:t>49</a:t>
          </a:r>
          <a:r>
            <a:rPr kumimoji="1" lang="ja-JP" altLang="ja-JP" sz="1200">
              <a:solidFill>
                <a:schemeClr val="dk1"/>
              </a:solidFill>
              <a:effectLst/>
              <a:latin typeface="+mn-ea"/>
              <a:ea typeface="+mn-ea"/>
              <a:cs typeface="+mn-cs"/>
            </a:rPr>
            <a:t>百万円減となっている。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算入公債費等については、事業費補正により基準財政需要額に算入された公債費、災害復旧費等に係る基準財政需要額がともに減り、全体では</a:t>
          </a:r>
          <a:r>
            <a:rPr kumimoji="1" lang="en-US" altLang="ja-JP" sz="1200">
              <a:solidFill>
                <a:schemeClr val="dk1"/>
              </a:solidFill>
              <a:effectLst/>
              <a:latin typeface="+mn-ea"/>
              <a:ea typeface="+mn-ea"/>
              <a:cs typeface="+mn-cs"/>
            </a:rPr>
            <a:t>152</a:t>
          </a:r>
          <a:r>
            <a:rPr kumimoji="1" lang="ja-JP" altLang="ja-JP" sz="1200">
              <a:solidFill>
                <a:schemeClr val="dk1"/>
              </a:solidFill>
              <a:effectLst/>
              <a:latin typeface="+mn-ea"/>
              <a:ea typeface="+mn-ea"/>
              <a:cs typeface="+mn-cs"/>
            </a:rPr>
            <a:t>百万円減となっている。今後も借入利率や償還年数を考慮し、交付税措置のある有利な借入を行うなど、将来の財政負担の抑制に努める。</a:t>
          </a:r>
          <a:endParaRPr kumimoji="1" lang="ja-JP" altLang="en-US" sz="12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将来負担額については、前年度から</a:t>
          </a:r>
          <a:r>
            <a:rPr kumimoji="1" lang="en-US" altLang="ja-JP" sz="1300">
              <a:solidFill>
                <a:schemeClr val="dk1"/>
              </a:solidFill>
              <a:effectLst/>
              <a:latin typeface="+mn-ea"/>
              <a:ea typeface="+mn-ea"/>
              <a:cs typeface="+mn-cs"/>
            </a:rPr>
            <a:t>485</a:t>
          </a:r>
          <a:r>
            <a:rPr kumimoji="1" lang="ja-JP" altLang="ja-JP" sz="1300">
              <a:solidFill>
                <a:schemeClr val="dk1"/>
              </a:solidFill>
              <a:effectLst/>
              <a:latin typeface="+mn-ea"/>
              <a:ea typeface="+mn-ea"/>
              <a:cs typeface="+mn-cs"/>
            </a:rPr>
            <a:t>百万円増となった。退職手当負担見込額は減少傾向にあるものの、地方債の現在高は年々増加している。退職手当負担見込額は、一般職の職員数は増加したが、勤続年数の短い職員の割合が増えているため、前年度から</a:t>
          </a:r>
          <a:r>
            <a:rPr kumimoji="1" lang="en-US" altLang="ja-JP" sz="1300">
              <a:solidFill>
                <a:schemeClr val="dk1"/>
              </a:solidFill>
              <a:effectLst/>
              <a:latin typeface="+mn-ea"/>
              <a:ea typeface="+mn-ea"/>
              <a:cs typeface="+mn-cs"/>
            </a:rPr>
            <a:t>178</a:t>
          </a:r>
          <a:r>
            <a:rPr kumimoji="1" lang="ja-JP" altLang="ja-JP" sz="1300">
              <a:solidFill>
                <a:schemeClr val="dk1"/>
              </a:solidFill>
              <a:effectLst/>
              <a:latin typeface="+mn-ea"/>
              <a:ea typeface="+mn-ea"/>
              <a:cs typeface="+mn-cs"/>
            </a:rPr>
            <a:t>百万円減となった。地方債の現在高は、前年度から</a:t>
          </a:r>
          <a:r>
            <a:rPr kumimoji="1" lang="en-US" altLang="ja-JP" sz="1300">
              <a:solidFill>
                <a:schemeClr val="dk1"/>
              </a:solidFill>
              <a:effectLst/>
              <a:latin typeface="+mn-ea"/>
              <a:ea typeface="+mn-ea"/>
              <a:cs typeface="+mn-cs"/>
            </a:rPr>
            <a:t>629</a:t>
          </a:r>
          <a:r>
            <a:rPr kumimoji="1" lang="ja-JP" altLang="ja-JP" sz="1300">
              <a:solidFill>
                <a:schemeClr val="dk1"/>
              </a:solidFill>
              <a:effectLst/>
              <a:latin typeface="+mn-ea"/>
              <a:ea typeface="+mn-ea"/>
              <a:cs typeface="+mn-cs"/>
            </a:rPr>
            <a:t>百万円増となり、例年の臨時財政対策債の借り入れの他に、蓮田市総合文化会館建設に伴う借り入れも増加の要因となった。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充当可能財源等については、前年度から</a:t>
          </a:r>
          <a:r>
            <a:rPr kumimoji="1" lang="en-US" altLang="ja-JP" sz="1300">
              <a:solidFill>
                <a:schemeClr val="dk1"/>
              </a:solidFill>
              <a:effectLst/>
              <a:latin typeface="+mn-ea"/>
              <a:ea typeface="+mn-ea"/>
              <a:cs typeface="+mn-cs"/>
            </a:rPr>
            <a:t>380</a:t>
          </a:r>
          <a:r>
            <a:rPr kumimoji="1" lang="ja-JP" altLang="ja-JP" sz="1300">
              <a:solidFill>
                <a:schemeClr val="dk1"/>
              </a:solidFill>
              <a:effectLst/>
              <a:latin typeface="+mn-ea"/>
              <a:ea typeface="+mn-ea"/>
              <a:cs typeface="+mn-cs"/>
            </a:rPr>
            <a:t>百万円減となった。主な要因としては、蓮田市総合文化会館建設に伴い、公共施設等整備基金の取り崩しを行ったため、充当可能基金が前年度から</a:t>
          </a:r>
          <a:r>
            <a:rPr kumimoji="1" lang="en-US" altLang="ja-JP" sz="1300">
              <a:solidFill>
                <a:schemeClr val="dk1"/>
              </a:solidFill>
              <a:effectLst/>
              <a:latin typeface="+mn-ea"/>
              <a:ea typeface="+mn-ea"/>
              <a:cs typeface="+mn-cs"/>
            </a:rPr>
            <a:t>525</a:t>
          </a:r>
          <a:r>
            <a:rPr kumimoji="1" lang="ja-JP" altLang="ja-JP" sz="1300">
              <a:solidFill>
                <a:schemeClr val="dk1"/>
              </a:solidFill>
              <a:effectLst/>
              <a:latin typeface="+mn-ea"/>
              <a:ea typeface="+mn-ea"/>
              <a:cs typeface="+mn-cs"/>
            </a:rPr>
            <a:t>百万円減となっている。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今後も地方債や基金の運用適正化に努め、将来負担比率の改善を図る。</a:t>
          </a:r>
          <a:endParaRPr lang="ja-JP" altLang="ja-JP" sz="13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62,481
62,027
27.28
20,891,831
19,844,287
696,844
11,905,150
16,115,026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24.1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62,481
62,027
27.28
20,891,831
19,844,287
696,844
11,905,150
16,115,026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埼玉県蓮田市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62,481
62,027
27.28
20,891,831
19,844,287
696,844
11,905,150
16,115,026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24.1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20891831</v>
      </c>
      <c r="BO4" s="379"/>
      <c r="BP4" s="379"/>
      <c r="BQ4" s="379"/>
      <c r="BR4" s="379"/>
      <c r="BS4" s="379"/>
      <c r="BT4" s="379"/>
      <c r="BU4" s="380"/>
      <c r="BV4" s="378">
        <v>18879032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5.9</v>
      </c>
      <c r="CU4" s="385"/>
      <c r="CV4" s="385"/>
      <c r="CW4" s="385"/>
      <c r="CX4" s="385"/>
      <c r="CY4" s="385"/>
      <c r="CZ4" s="385"/>
      <c r="DA4" s="386"/>
      <c r="DB4" s="384">
        <v>5.7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19844287</v>
      </c>
      <c r="BO5" s="416"/>
      <c r="BP5" s="416"/>
      <c r="BQ5" s="416"/>
      <c r="BR5" s="416"/>
      <c r="BS5" s="416"/>
      <c r="BT5" s="416"/>
      <c r="BU5" s="417"/>
      <c r="BV5" s="415">
        <v>17914831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84.6</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1047544</v>
      </c>
      <c r="BO6" s="416"/>
      <c r="BP6" s="416"/>
      <c r="BQ6" s="416"/>
      <c r="BR6" s="416"/>
      <c r="BS6" s="416"/>
      <c r="BT6" s="416"/>
      <c r="BU6" s="417"/>
      <c r="BV6" s="415">
        <v>964201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92.1</v>
      </c>
      <c r="CU6" s="453"/>
      <c r="CV6" s="453"/>
      <c r="CW6" s="453"/>
      <c r="CX6" s="453"/>
      <c r="CY6" s="453"/>
      <c r="CZ6" s="453"/>
      <c r="DA6" s="454"/>
      <c r="DB6" s="452">
        <v>96.2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350700</v>
      </c>
      <c r="BO7" s="416"/>
      <c r="BP7" s="416"/>
      <c r="BQ7" s="416"/>
      <c r="BR7" s="416"/>
      <c r="BS7" s="416"/>
      <c r="BT7" s="416"/>
      <c r="BU7" s="417"/>
      <c r="BV7" s="415">
        <v>293191</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11905150</v>
      </c>
      <c r="CU7" s="416"/>
      <c r="CV7" s="416"/>
      <c r="CW7" s="416"/>
      <c r="CX7" s="416"/>
      <c r="CY7" s="416"/>
      <c r="CZ7" s="416"/>
      <c r="DA7" s="417"/>
      <c r="DB7" s="415">
        <v>11743238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696844</v>
      </c>
      <c r="BO8" s="416"/>
      <c r="BP8" s="416"/>
      <c r="BQ8" s="416"/>
      <c r="BR8" s="416"/>
      <c r="BS8" s="416"/>
      <c r="BT8" s="416"/>
      <c r="BU8" s="417"/>
      <c r="BV8" s="415">
        <v>671010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0.77</v>
      </c>
      <c r="CU8" s="456"/>
      <c r="CV8" s="456"/>
      <c r="CW8" s="456"/>
      <c r="CX8" s="456"/>
      <c r="CY8" s="456"/>
      <c r="CZ8" s="456"/>
      <c r="DA8" s="457"/>
      <c r="DB8" s="455">
        <v>0.77</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62380</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25834</v>
      </c>
      <c r="BO9" s="416"/>
      <c r="BP9" s="416"/>
      <c r="BQ9" s="416"/>
      <c r="BR9" s="416"/>
      <c r="BS9" s="416"/>
      <c r="BT9" s="416"/>
      <c r="BU9" s="417"/>
      <c r="BV9" s="415">
        <v>-36980</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9.3000000000000007</v>
      </c>
      <c r="CU9" s="413"/>
      <c r="CV9" s="413"/>
      <c r="CW9" s="413"/>
      <c r="CX9" s="413"/>
      <c r="CY9" s="413"/>
      <c r="CZ9" s="413"/>
      <c r="DA9" s="414"/>
      <c r="DB9" s="412">
        <v>10.4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63309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590159</v>
      </c>
      <c r="BO10" s="416"/>
      <c r="BP10" s="416"/>
      <c r="BQ10" s="416"/>
      <c r="BR10" s="416"/>
      <c r="BS10" s="416"/>
      <c r="BT10" s="416"/>
      <c r="BU10" s="417"/>
      <c r="BV10" s="415">
        <v>379073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62481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704087</v>
      </c>
      <c r="BO12" s="416"/>
      <c r="BP12" s="416"/>
      <c r="BQ12" s="416"/>
      <c r="BR12" s="416"/>
      <c r="BS12" s="416"/>
      <c r="BT12" s="416"/>
      <c r="BU12" s="417"/>
      <c r="BV12" s="415">
        <v>382592</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62027</v>
      </c>
      <c r="S13" s="497"/>
      <c r="T13" s="497"/>
      <c r="U13" s="497"/>
      <c r="V13" s="498"/>
      <c r="W13" s="431" t="s">
        <v>121</v>
      </c>
      <c r="X13" s="432"/>
      <c r="Y13" s="432"/>
      <c r="Z13" s="432"/>
      <c r="AA13" s="432"/>
      <c r="AB13" s="422"/>
      <c r="AC13" s="466">
        <v>661</v>
      </c>
      <c r="AD13" s="467"/>
      <c r="AE13" s="467"/>
      <c r="AF13" s="467"/>
      <c r="AG13" s="506"/>
      <c r="AH13" s="466">
        <v>911</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-88094</v>
      </c>
      <c r="BO13" s="416"/>
      <c r="BP13" s="416"/>
      <c r="BQ13" s="416"/>
      <c r="BR13" s="416"/>
      <c r="BS13" s="416"/>
      <c r="BT13" s="416"/>
      <c r="BU13" s="417"/>
      <c r="BV13" s="415">
        <v>-40499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5.3</v>
      </c>
      <c r="CU13" s="413"/>
      <c r="CV13" s="413"/>
      <c r="CW13" s="413"/>
      <c r="CX13" s="413"/>
      <c r="CY13" s="413"/>
      <c r="CZ13" s="413"/>
      <c r="DA13" s="414"/>
      <c r="DB13" s="412">
        <v>6.4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62773</v>
      </c>
      <c r="S14" s="497"/>
      <c r="T14" s="497"/>
      <c r="U14" s="497"/>
      <c r="V14" s="498"/>
      <c r="W14" s="405"/>
      <c r="X14" s="406"/>
      <c r="Y14" s="406"/>
      <c r="Z14" s="406"/>
      <c r="AA14" s="406"/>
      <c r="AB14" s="395"/>
      <c r="AC14" s="499">
        <v>2.4</v>
      </c>
      <c r="AD14" s="500"/>
      <c r="AE14" s="500"/>
      <c r="AF14" s="500"/>
      <c r="AG14" s="501"/>
      <c r="AH14" s="499">
        <v>2.9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24.1</v>
      </c>
      <c r="CU14" s="511"/>
      <c r="CV14" s="511"/>
      <c r="CW14" s="511"/>
      <c r="CX14" s="511"/>
      <c r="CY14" s="511"/>
      <c r="CZ14" s="511"/>
      <c r="DA14" s="512"/>
      <c r="DB14" s="510">
        <v>16.399999999999999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62341</v>
      </c>
      <c r="S15" s="497"/>
      <c r="T15" s="497"/>
      <c r="U15" s="497"/>
      <c r="V15" s="498"/>
      <c r="W15" s="431" t="s">
        <v>128</v>
      </c>
      <c r="X15" s="432"/>
      <c r="Y15" s="432"/>
      <c r="Z15" s="432"/>
      <c r="AA15" s="432"/>
      <c r="AB15" s="422"/>
      <c r="AC15" s="466">
        <v>6679</v>
      </c>
      <c r="AD15" s="467"/>
      <c r="AE15" s="467"/>
      <c r="AF15" s="467"/>
      <c r="AG15" s="506"/>
      <c r="AH15" s="466">
        <v>7732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6926339</v>
      </c>
      <c r="BO15" s="379"/>
      <c r="BP15" s="379"/>
      <c r="BQ15" s="379"/>
      <c r="BR15" s="379"/>
      <c r="BS15" s="379"/>
      <c r="BT15" s="379"/>
      <c r="BU15" s="380"/>
      <c r="BV15" s="378">
        <v>6711037</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23.8</v>
      </c>
      <c r="AD16" s="500"/>
      <c r="AE16" s="500"/>
      <c r="AF16" s="500"/>
      <c r="AG16" s="501"/>
      <c r="AH16" s="499">
        <v>24.9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8999892</v>
      </c>
      <c r="BO16" s="416"/>
      <c r="BP16" s="416"/>
      <c r="BQ16" s="416"/>
      <c r="BR16" s="416"/>
      <c r="BS16" s="416"/>
      <c r="BT16" s="416"/>
      <c r="BU16" s="417"/>
      <c r="BV16" s="415">
        <v>8681436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20673</v>
      </c>
      <c r="AD17" s="467"/>
      <c r="AE17" s="467"/>
      <c r="AF17" s="467"/>
      <c r="AG17" s="506"/>
      <c r="AH17" s="466">
        <v>21910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8824524</v>
      </c>
      <c r="BO17" s="416"/>
      <c r="BP17" s="416"/>
      <c r="BQ17" s="416"/>
      <c r="BR17" s="416"/>
      <c r="BS17" s="416"/>
      <c r="BT17" s="416"/>
      <c r="BU17" s="417"/>
      <c r="BV17" s="415">
        <v>8644264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27.28</v>
      </c>
      <c r="M18" s="528"/>
      <c r="N18" s="528"/>
      <c r="O18" s="528"/>
      <c r="P18" s="528"/>
      <c r="Q18" s="528"/>
      <c r="R18" s="529"/>
      <c r="S18" s="529"/>
      <c r="T18" s="529"/>
      <c r="U18" s="529"/>
      <c r="V18" s="530"/>
      <c r="W18" s="433"/>
      <c r="X18" s="434"/>
      <c r="Y18" s="434"/>
      <c r="Z18" s="434"/>
      <c r="AA18" s="434"/>
      <c r="AB18" s="425"/>
      <c r="AC18" s="531">
        <v>73.8</v>
      </c>
      <c r="AD18" s="532"/>
      <c r="AE18" s="532"/>
      <c r="AF18" s="532"/>
      <c r="AG18" s="533"/>
      <c r="AH18" s="531">
        <v>70.5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10475001</v>
      </c>
      <c r="BO18" s="416"/>
      <c r="BP18" s="416"/>
      <c r="BQ18" s="416"/>
      <c r="BR18" s="416"/>
      <c r="BS18" s="416"/>
      <c r="BT18" s="416"/>
      <c r="BU18" s="417"/>
      <c r="BV18" s="415">
        <v>10483168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2287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14518446</v>
      </c>
      <c r="BO19" s="416"/>
      <c r="BP19" s="416"/>
      <c r="BQ19" s="416"/>
      <c r="BR19" s="416"/>
      <c r="BS19" s="416"/>
      <c r="BT19" s="416"/>
      <c r="BU19" s="417"/>
      <c r="BV19" s="415">
        <v>13971855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24543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16115026</v>
      </c>
      <c r="BO23" s="416"/>
      <c r="BP23" s="416"/>
      <c r="BQ23" s="416"/>
      <c r="BR23" s="416"/>
      <c r="BS23" s="416"/>
      <c r="BT23" s="416"/>
      <c r="BU23" s="417"/>
      <c r="BV23" s="415">
        <v>15496895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8450</v>
      </c>
      <c r="R24" s="467"/>
      <c r="S24" s="467"/>
      <c r="T24" s="467"/>
      <c r="U24" s="467"/>
      <c r="V24" s="506"/>
      <c r="W24" s="561"/>
      <c r="X24" s="549"/>
      <c r="Y24" s="550"/>
      <c r="Z24" s="465" t="s">
        <v>151</v>
      </c>
      <c r="AA24" s="445"/>
      <c r="AB24" s="445"/>
      <c r="AC24" s="445"/>
      <c r="AD24" s="445"/>
      <c r="AE24" s="445"/>
      <c r="AF24" s="445"/>
      <c r="AG24" s="446"/>
      <c r="AH24" s="466">
        <v>412</v>
      </c>
      <c r="AI24" s="467"/>
      <c r="AJ24" s="467"/>
      <c r="AK24" s="467"/>
      <c r="AL24" s="506"/>
      <c r="AM24" s="466">
        <v>1236000</v>
      </c>
      <c r="AN24" s="467"/>
      <c r="AO24" s="467"/>
      <c r="AP24" s="467"/>
      <c r="AQ24" s="467"/>
      <c r="AR24" s="506"/>
      <c r="AS24" s="466">
        <v>3000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13695084</v>
      </c>
      <c r="BO24" s="416"/>
      <c r="BP24" s="416"/>
      <c r="BQ24" s="416"/>
      <c r="BR24" s="416"/>
      <c r="BS24" s="416"/>
      <c r="BT24" s="416"/>
      <c r="BU24" s="417"/>
      <c r="BV24" s="415">
        <v>12597987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7120</v>
      </c>
      <c r="R25" s="467"/>
      <c r="S25" s="467"/>
      <c r="T25" s="467"/>
      <c r="U25" s="467"/>
      <c r="V25" s="506"/>
      <c r="W25" s="561"/>
      <c r="X25" s="549"/>
      <c r="Y25" s="550"/>
      <c r="Z25" s="465" t="s">
        <v>154</v>
      </c>
      <c r="AA25" s="445"/>
      <c r="AB25" s="445"/>
      <c r="AC25" s="445"/>
      <c r="AD25" s="445"/>
      <c r="AE25" s="445"/>
      <c r="AF25" s="445"/>
      <c r="AG25" s="446"/>
      <c r="AH25" s="466">
        <v>89</v>
      </c>
      <c r="AI25" s="467"/>
      <c r="AJ25" s="467"/>
      <c r="AK25" s="467"/>
      <c r="AL25" s="506"/>
      <c r="AM25" s="466">
        <v>257477</v>
      </c>
      <c r="AN25" s="467"/>
      <c r="AO25" s="467"/>
      <c r="AP25" s="467"/>
      <c r="AQ25" s="467"/>
      <c r="AR25" s="506"/>
      <c r="AS25" s="466">
        <v>2893</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1332427</v>
      </c>
      <c r="BO25" s="379"/>
      <c r="BP25" s="379"/>
      <c r="BQ25" s="379"/>
      <c r="BR25" s="379"/>
      <c r="BS25" s="379"/>
      <c r="BT25" s="379"/>
      <c r="BU25" s="380"/>
      <c r="BV25" s="378">
        <v>1408579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6650</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4200</v>
      </c>
      <c r="R27" s="467"/>
      <c r="S27" s="467"/>
      <c r="T27" s="467"/>
      <c r="U27" s="467"/>
      <c r="V27" s="506"/>
      <c r="W27" s="561"/>
      <c r="X27" s="549"/>
      <c r="Y27" s="550"/>
      <c r="Z27" s="465" t="s">
        <v>161</v>
      </c>
      <c r="AA27" s="445"/>
      <c r="AB27" s="445"/>
      <c r="AC27" s="445"/>
      <c r="AD27" s="445"/>
      <c r="AE27" s="445"/>
      <c r="AF27" s="445"/>
      <c r="AG27" s="446"/>
      <c r="AH27" s="466">
        <v>4</v>
      </c>
      <c r="AI27" s="467"/>
      <c r="AJ27" s="467"/>
      <c r="AK27" s="467"/>
      <c r="AL27" s="506"/>
      <c r="AM27" s="466">
        <v>15552</v>
      </c>
      <c r="AN27" s="467"/>
      <c r="AO27" s="467"/>
      <c r="AP27" s="467"/>
      <c r="AQ27" s="467"/>
      <c r="AR27" s="506"/>
      <c r="AS27" s="466">
        <v>3888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3650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1360602</v>
      </c>
      <c r="BO28" s="379"/>
      <c r="BP28" s="379"/>
      <c r="BQ28" s="379"/>
      <c r="BR28" s="379"/>
      <c r="BS28" s="379"/>
      <c r="BT28" s="379"/>
      <c r="BU28" s="380"/>
      <c r="BV28" s="378">
        <v>1474530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18</v>
      </c>
      <c r="M29" s="467"/>
      <c r="N29" s="467"/>
      <c r="O29" s="467"/>
      <c r="P29" s="506"/>
      <c r="Q29" s="466">
        <v>3450</v>
      </c>
      <c r="R29" s="467"/>
      <c r="S29" s="467"/>
      <c r="T29" s="467"/>
      <c r="U29" s="467"/>
      <c r="V29" s="506"/>
      <c r="W29" s="562"/>
      <c r="X29" s="563"/>
      <c r="Y29" s="564"/>
      <c r="Z29" s="465" t="s">
        <v>168</v>
      </c>
      <c r="AA29" s="445"/>
      <c r="AB29" s="445"/>
      <c r="AC29" s="445"/>
      <c r="AD29" s="445"/>
      <c r="AE29" s="445"/>
      <c r="AF29" s="445"/>
      <c r="AG29" s="446"/>
      <c r="AH29" s="466">
        <v>416</v>
      </c>
      <c r="AI29" s="467"/>
      <c r="AJ29" s="467"/>
      <c r="AK29" s="467"/>
      <c r="AL29" s="506"/>
      <c r="AM29" s="466">
        <v>1251552</v>
      </c>
      <c r="AN29" s="467"/>
      <c r="AO29" s="467"/>
      <c r="AP29" s="467"/>
      <c r="AQ29" s="467"/>
      <c r="AR29" s="506"/>
      <c r="AS29" s="466">
        <v>3009</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3084</v>
      </c>
      <c r="BO29" s="416"/>
      <c r="BP29" s="416"/>
      <c r="BQ29" s="416"/>
      <c r="BR29" s="416"/>
      <c r="BS29" s="416"/>
      <c r="BT29" s="416"/>
      <c r="BU29" s="417"/>
      <c r="BV29" s="415">
        <v>3083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973565</v>
      </c>
      <c r="BO30" s="585"/>
      <c r="BP30" s="585"/>
      <c r="BQ30" s="585"/>
      <c r="BR30" s="585"/>
      <c r="BS30" s="585"/>
      <c r="BT30" s="585"/>
      <c r="BU30" s="586"/>
      <c r="BV30" s="584">
        <v>1632506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蓮田白岡衛生組合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蓮田市土地開発公社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蓮田都市計画事業馬込下蓮田土地区画整理事業特別会計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埼葛斎場組合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蓮田都市計画事業黒浜土地区画整理事業特別会計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埼玉県後期高齢者医療広域連合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IF('各会計、関係団体の財政状況及び健全化判断比率'!B35="","",'各会計、関係団体の財政状況及び健全化判断比率'!B35)</f>
        <v>蓮田都市計画事業蓮田駅西口第一種市街地再開発事業特別会計</v>
      </c>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埼玉県後期高齢者医療広域連合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埼玉県市町村総合事務組合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埼玉県市町村総合事務組合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彩の国さいたま人づくり広域連合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8006544</v>
      </c>
      <c r="S5" s="613"/>
      <c r="T5" s="613"/>
      <c r="U5" s="613"/>
      <c r="V5" s="613"/>
      <c r="W5" s="613"/>
      <c r="X5" s="613"/>
      <c r="Y5" s="614"/>
      <c r="Z5" s="615">
        <v>38.299999999999997</v>
      </c>
      <c r="AA5" s="615"/>
      <c r="AB5" s="615"/>
      <c r="AC5" s="615"/>
      <c r="AD5" s="616">
        <v>7827171</v>
      </c>
      <c r="AE5" s="616"/>
      <c r="AF5" s="616"/>
      <c r="AG5" s="616"/>
      <c r="AH5" s="616"/>
      <c r="AI5" s="616"/>
      <c r="AJ5" s="616"/>
      <c r="AK5" s="616"/>
      <c r="AL5" s="617">
        <v>68.8</v>
      </c>
      <c r="AM5" s="618"/>
      <c r="AN5" s="618"/>
      <c r="AO5" s="619"/>
      <c r="AP5" s="609" t="s">
        <v>207</v>
      </c>
      <c r="AQ5" s="610"/>
      <c r="AR5" s="610"/>
      <c r="AS5" s="610"/>
      <c r="AT5" s="610"/>
      <c r="AU5" s="610"/>
      <c r="AV5" s="610"/>
      <c r="AW5" s="610"/>
      <c r="AX5" s="610"/>
      <c r="AY5" s="610"/>
      <c r="AZ5" s="610"/>
      <c r="BA5" s="610"/>
      <c r="BB5" s="610"/>
      <c r="BC5" s="610"/>
      <c r="BD5" s="610"/>
      <c r="BE5" s="610"/>
      <c r="BF5" s="611"/>
      <c r="BG5" s="623">
        <v>7827171</v>
      </c>
      <c r="BH5" s="624"/>
      <c r="BI5" s="624"/>
      <c r="BJ5" s="624"/>
      <c r="BK5" s="624"/>
      <c r="BL5" s="624"/>
      <c r="BM5" s="624"/>
      <c r="BN5" s="625"/>
      <c r="BO5" s="626">
        <v>97.8</v>
      </c>
      <c r="BP5" s="626"/>
      <c r="BQ5" s="626"/>
      <c r="BR5" s="626"/>
      <c r="BS5" s="627">
        <v>52691</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151881</v>
      </c>
      <c r="S6" s="624"/>
      <c r="T6" s="624"/>
      <c r="U6" s="624"/>
      <c r="V6" s="624"/>
      <c r="W6" s="624"/>
      <c r="X6" s="624"/>
      <c r="Y6" s="625"/>
      <c r="Z6" s="626">
        <v>0.7</v>
      </c>
      <c r="AA6" s="626"/>
      <c r="AB6" s="626"/>
      <c r="AC6" s="626"/>
      <c r="AD6" s="627">
        <v>151881</v>
      </c>
      <c r="AE6" s="627"/>
      <c r="AF6" s="627"/>
      <c r="AG6" s="627"/>
      <c r="AH6" s="627"/>
      <c r="AI6" s="627"/>
      <c r="AJ6" s="627"/>
      <c r="AK6" s="627"/>
      <c r="AL6" s="628">
        <v>1.3</v>
      </c>
      <c r="AM6" s="629"/>
      <c r="AN6" s="629"/>
      <c r="AO6" s="630"/>
      <c r="AP6" s="620" t="s">
        <v>212</v>
      </c>
      <c r="AQ6" s="621"/>
      <c r="AR6" s="621"/>
      <c r="AS6" s="621"/>
      <c r="AT6" s="621"/>
      <c r="AU6" s="621"/>
      <c r="AV6" s="621"/>
      <c r="AW6" s="621"/>
      <c r="AX6" s="621"/>
      <c r="AY6" s="621"/>
      <c r="AZ6" s="621"/>
      <c r="BA6" s="621"/>
      <c r="BB6" s="621"/>
      <c r="BC6" s="621"/>
      <c r="BD6" s="621"/>
      <c r="BE6" s="621"/>
      <c r="BF6" s="622"/>
      <c r="BG6" s="623">
        <v>7827171</v>
      </c>
      <c r="BH6" s="624"/>
      <c r="BI6" s="624"/>
      <c r="BJ6" s="624"/>
      <c r="BK6" s="624"/>
      <c r="BL6" s="624"/>
      <c r="BM6" s="624"/>
      <c r="BN6" s="625"/>
      <c r="BO6" s="626">
        <v>97.8</v>
      </c>
      <c r="BP6" s="626"/>
      <c r="BQ6" s="626"/>
      <c r="BR6" s="626"/>
      <c r="BS6" s="627">
        <v>52691</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234073</v>
      </c>
      <c r="CS6" s="624"/>
      <c r="CT6" s="624"/>
      <c r="CU6" s="624"/>
      <c r="CV6" s="624"/>
      <c r="CW6" s="624"/>
      <c r="CX6" s="624"/>
      <c r="CY6" s="625"/>
      <c r="CZ6" s="626">
        <v>1.2</v>
      </c>
      <c r="DA6" s="626"/>
      <c r="DB6" s="626"/>
      <c r="DC6" s="626"/>
      <c r="DD6" s="632">
        <v>59</v>
      </c>
      <c r="DE6" s="624"/>
      <c r="DF6" s="624"/>
      <c r="DG6" s="624"/>
      <c r="DH6" s="624"/>
      <c r="DI6" s="624"/>
      <c r="DJ6" s="624"/>
      <c r="DK6" s="624"/>
      <c r="DL6" s="624"/>
      <c r="DM6" s="624"/>
      <c r="DN6" s="624"/>
      <c r="DO6" s="624"/>
      <c r="DP6" s="625"/>
      <c r="DQ6" s="632">
        <v>234073</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13159</v>
      </c>
      <c r="S7" s="624"/>
      <c r="T7" s="624"/>
      <c r="U7" s="624"/>
      <c r="V7" s="624"/>
      <c r="W7" s="624"/>
      <c r="X7" s="624"/>
      <c r="Y7" s="625"/>
      <c r="Z7" s="626">
        <v>0.1</v>
      </c>
      <c r="AA7" s="626"/>
      <c r="AB7" s="626"/>
      <c r="AC7" s="626"/>
      <c r="AD7" s="627">
        <v>13159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4108434</v>
      </c>
      <c r="BH7" s="624"/>
      <c r="BI7" s="624"/>
      <c r="BJ7" s="624"/>
      <c r="BK7" s="624"/>
      <c r="BL7" s="624"/>
      <c r="BM7" s="624"/>
      <c r="BN7" s="625"/>
      <c r="BO7" s="626">
        <v>51.3</v>
      </c>
      <c r="BP7" s="626"/>
      <c r="BQ7" s="626"/>
      <c r="BR7" s="626"/>
      <c r="BS7" s="627">
        <v>52691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2891339</v>
      </c>
      <c r="CS7" s="624"/>
      <c r="CT7" s="624"/>
      <c r="CU7" s="624"/>
      <c r="CV7" s="624"/>
      <c r="CW7" s="624"/>
      <c r="CX7" s="624"/>
      <c r="CY7" s="625"/>
      <c r="CZ7" s="626">
        <v>14.6</v>
      </c>
      <c r="DA7" s="626"/>
      <c r="DB7" s="626"/>
      <c r="DC7" s="626"/>
      <c r="DD7" s="632">
        <v>45450</v>
      </c>
      <c r="DE7" s="624"/>
      <c r="DF7" s="624"/>
      <c r="DG7" s="624"/>
      <c r="DH7" s="624"/>
      <c r="DI7" s="624"/>
      <c r="DJ7" s="624"/>
      <c r="DK7" s="624"/>
      <c r="DL7" s="624"/>
      <c r="DM7" s="624"/>
      <c r="DN7" s="624"/>
      <c r="DO7" s="624"/>
      <c r="DP7" s="625"/>
      <c r="DQ7" s="632">
        <v>2658216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53086</v>
      </c>
      <c r="S8" s="624"/>
      <c r="T8" s="624"/>
      <c r="U8" s="624"/>
      <c r="V8" s="624"/>
      <c r="W8" s="624"/>
      <c r="X8" s="624"/>
      <c r="Y8" s="625"/>
      <c r="Z8" s="626">
        <v>0.3</v>
      </c>
      <c r="AA8" s="626"/>
      <c r="AB8" s="626"/>
      <c r="AC8" s="626"/>
      <c r="AD8" s="627">
        <v>53086</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113240</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6924325</v>
      </c>
      <c r="CS8" s="624"/>
      <c r="CT8" s="624"/>
      <c r="CU8" s="624"/>
      <c r="CV8" s="624"/>
      <c r="CW8" s="624"/>
      <c r="CX8" s="624"/>
      <c r="CY8" s="625"/>
      <c r="CZ8" s="626">
        <v>34.9</v>
      </c>
      <c r="DA8" s="626"/>
      <c r="DB8" s="626"/>
      <c r="DC8" s="626"/>
      <c r="DD8" s="632">
        <v>437899</v>
      </c>
      <c r="DE8" s="624"/>
      <c r="DF8" s="624"/>
      <c r="DG8" s="624"/>
      <c r="DH8" s="624"/>
      <c r="DI8" s="624"/>
      <c r="DJ8" s="624"/>
      <c r="DK8" s="624"/>
      <c r="DL8" s="624"/>
      <c r="DM8" s="624"/>
      <c r="DN8" s="624"/>
      <c r="DO8" s="624"/>
      <c r="DP8" s="625"/>
      <c r="DQ8" s="632">
        <v>3576028</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53693</v>
      </c>
      <c r="S9" s="624"/>
      <c r="T9" s="624"/>
      <c r="U9" s="624"/>
      <c r="V9" s="624"/>
      <c r="W9" s="624"/>
      <c r="X9" s="624"/>
      <c r="Y9" s="625"/>
      <c r="Z9" s="626">
        <v>0.3</v>
      </c>
      <c r="AA9" s="626"/>
      <c r="AB9" s="626"/>
      <c r="AC9" s="626"/>
      <c r="AD9" s="627">
        <v>53693</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3540348</v>
      </c>
      <c r="BH9" s="624"/>
      <c r="BI9" s="624"/>
      <c r="BJ9" s="624"/>
      <c r="BK9" s="624"/>
      <c r="BL9" s="624"/>
      <c r="BM9" s="624"/>
      <c r="BN9" s="625"/>
      <c r="BO9" s="626">
        <v>44.2</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1151474</v>
      </c>
      <c r="CS9" s="624"/>
      <c r="CT9" s="624"/>
      <c r="CU9" s="624"/>
      <c r="CV9" s="624"/>
      <c r="CW9" s="624"/>
      <c r="CX9" s="624"/>
      <c r="CY9" s="625"/>
      <c r="CZ9" s="626">
        <v>5.8</v>
      </c>
      <c r="DA9" s="626"/>
      <c r="DB9" s="626"/>
      <c r="DC9" s="626"/>
      <c r="DD9" s="632">
        <v>9037</v>
      </c>
      <c r="DE9" s="624"/>
      <c r="DF9" s="624"/>
      <c r="DG9" s="624"/>
      <c r="DH9" s="624"/>
      <c r="DI9" s="624"/>
      <c r="DJ9" s="624"/>
      <c r="DK9" s="624"/>
      <c r="DL9" s="624"/>
      <c r="DM9" s="624"/>
      <c r="DN9" s="624"/>
      <c r="DO9" s="624"/>
      <c r="DP9" s="625"/>
      <c r="DQ9" s="632">
        <v>1123570</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952286</v>
      </c>
      <c r="S10" s="624"/>
      <c r="T10" s="624"/>
      <c r="U10" s="624"/>
      <c r="V10" s="624"/>
      <c r="W10" s="624"/>
      <c r="X10" s="624"/>
      <c r="Y10" s="625"/>
      <c r="Z10" s="626">
        <v>4.5999999999999996</v>
      </c>
      <c r="AA10" s="626"/>
      <c r="AB10" s="626"/>
      <c r="AC10" s="626"/>
      <c r="AD10" s="627">
        <v>952286</v>
      </c>
      <c r="AE10" s="627"/>
      <c r="AF10" s="627"/>
      <c r="AG10" s="627"/>
      <c r="AH10" s="627"/>
      <c r="AI10" s="627"/>
      <c r="AJ10" s="627"/>
      <c r="AK10" s="627"/>
      <c r="AL10" s="628">
        <v>8.4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141060</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34215</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10992</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313786</v>
      </c>
      <c r="BH11" s="624"/>
      <c r="BI11" s="624"/>
      <c r="BJ11" s="624"/>
      <c r="BK11" s="624"/>
      <c r="BL11" s="624"/>
      <c r="BM11" s="624"/>
      <c r="BN11" s="625"/>
      <c r="BO11" s="626">
        <v>3.9</v>
      </c>
      <c r="BP11" s="626"/>
      <c r="BQ11" s="626"/>
      <c r="BR11" s="626"/>
      <c r="BS11" s="632">
        <v>52691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293431</v>
      </c>
      <c r="CS11" s="624"/>
      <c r="CT11" s="624"/>
      <c r="CU11" s="624"/>
      <c r="CV11" s="624"/>
      <c r="CW11" s="624"/>
      <c r="CX11" s="624"/>
      <c r="CY11" s="625"/>
      <c r="CZ11" s="626">
        <v>1.5</v>
      </c>
      <c r="DA11" s="626"/>
      <c r="DB11" s="626"/>
      <c r="DC11" s="626"/>
      <c r="DD11" s="632">
        <v>29591</v>
      </c>
      <c r="DE11" s="624"/>
      <c r="DF11" s="624"/>
      <c r="DG11" s="624"/>
      <c r="DH11" s="624"/>
      <c r="DI11" s="624"/>
      <c r="DJ11" s="624"/>
      <c r="DK11" s="624"/>
      <c r="DL11" s="624"/>
      <c r="DM11" s="624"/>
      <c r="DN11" s="624"/>
      <c r="DO11" s="624"/>
      <c r="DP11" s="625"/>
      <c r="DQ11" s="632">
        <v>284651</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3251432</v>
      </c>
      <c r="BH12" s="624"/>
      <c r="BI12" s="624"/>
      <c r="BJ12" s="624"/>
      <c r="BK12" s="624"/>
      <c r="BL12" s="624"/>
      <c r="BM12" s="624"/>
      <c r="BN12" s="625"/>
      <c r="BO12" s="626">
        <v>40.6</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173352</v>
      </c>
      <c r="CS12" s="624"/>
      <c r="CT12" s="624"/>
      <c r="CU12" s="624"/>
      <c r="CV12" s="624"/>
      <c r="CW12" s="624"/>
      <c r="CX12" s="624"/>
      <c r="CY12" s="625"/>
      <c r="CZ12" s="626">
        <v>0.9</v>
      </c>
      <c r="DA12" s="626"/>
      <c r="DB12" s="626"/>
      <c r="DC12" s="626"/>
      <c r="DD12" s="632">
        <v>1017</v>
      </c>
      <c r="DE12" s="624"/>
      <c r="DF12" s="624"/>
      <c r="DG12" s="624"/>
      <c r="DH12" s="624"/>
      <c r="DI12" s="624"/>
      <c r="DJ12" s="624"/>
      <c r="DK12" s="624"/>
      <c r="DL12" s="624"/>
      <c r="DM12" s="624"/>
      <c r="DN12" s="624"/>
      <c r="DO12" s="624"/>
      <c r="DP12" s="625"/>
      <c r="DQ12" s="632">
        <v>167890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45756</v>
      </c>
      <c r="S13" s="624"/>
      <c r="T13" s="624"/>
      <c r="U13" s="624"/>
      <c r="V13" s="624"/>
      <c r="W13" s="624"/>
      <c r="X13" s="624"/>
      <c r="Y13" s="625"/>
      <c r="Z13" s="626">
        <v>0.2</v>
      </c>
      <c r="AA13" s="626"/>
      <c r="AB13" s="626"/>
      <c r="AC13" s="626"/>
      <c r="AD13" s="627">
        <v>45756</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3244297</v>
      </c>
      <c r="BH13" s="624"/>
      <c r="BI13" s="624"/>
      <c r="BJ13" s="624"/>
      <c r="BK13" s="624"/>
      <c r="BL13" s="624"/>
      <c r="BM13" s="624"/>
      <c r="BN13" s="625"/>
      <c r="BO13" s="626">
        <v>40.5</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1563549</v>
      </c>
      <c r="CS13" s="624"/>
      <c r="CT13" s="624"/>
      <c r="CU13" s="624"/>
      <c r="CV13" s="624"/>
      <c r="CW13" s="624"/>
      <c r="CX13" s="624"/>
      <c r="CY13" s="625"/>
      <c r="CZ13" s="626">
        <v>7.9</v>
      </c>
      <c r="DA13" s="626"/>
      <c r="DB13" s="626"/>
      <c r="DC13" s="626"/>
      <c r="DD13" s="632">
        <v>481307</v>
      </c>
      <c r="DE13" s="624"/>
      <c r="DF13" s="624"/>
      <c r="DG13" s="624"/>
      <c r="DH13" s="624"/>
      <c r="DI13" s="624"/>
      <c r="DJ13" s="624"/>
      <c r="DK13" s="624"/>
      <c r="DL13" s="624"/>
      <c r="DM13" s="624"/>
      <c r="DN13" s="624"/>
      <c r="DO13" s="624"/>
      <c r="DP13" s="625"/>
      <c r="DQ13" s="632">
        <v>1397882</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82039</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784322</v>
      </c>
      <c r="CS14" s="624"/>
      <c r="CT14" s="624"/>
      <c r="CU14" s="624"/>
      <c r="CV14" s="624"/>
      <c r="CW14" s="624"/>
      <c r="CX14" s="624"/>
      <c r="CY14" s="625"/>
      <c r="CZ14" s="626">
        <v>4</v>
      </c>
      <c r="DA14" s="626"/>
      <c r="DB14" s="626"/>
      <c r="DC14" s="626"/>
      <c r="DD14" s="632">
        <v>52109</v>
      </c>
      <c r="DE14" s="624"/>
      <c r="DF14" s="624"/>
      <c r="DG14" s="624"/>
      <c r="DH14" s="624"/>
      <c r="DI14" s="624"/>
      <c r="DJ14" s="624"/>
      <c r="DK14" s="624"/>
      <c r="DL14" s="624"/>
      <c r="DM14" s="624"/>
      <c r="DN14" s="624"/>
      <c r="DO14" s="624"/>
      <c r="DP14" s="625"/>
      <c r="DQ14" s="632">
        <v>747808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36606</v>
      </c>
      <c r="S15" s="624"/>
      <c r="T15" s="624"/>
      <c r="U15" s="624"/>
      <c r="V15" s="624"/>
      <c r="W15" s="624"/>
      <c r="X15" s="624"/>
      <c r="Y15" s="625"/>
      <c r="Z15" s="626">
        <v>0.2</v>
      </c>
      <c r="AA15" s="626"/>
      <c r="AB15" s="626"/>
      <c r="AC15" s="626"/>
      <c r="AD15" s="627">
        <v>36606</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385266</v>
      </c>
      <c r="BH15" s="624"/>
      <c r="BI15" s="624"/>
      <c r="BJ15" s="624"/>
      <c r="BK15" s="624"/>
      <c r="BL15" s="624"/>
      <c r="BM15" s="624"/>
      <c r="BN15" s="625"/>
      <c r="BO15" s="626">
        <v>4.8</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4288369</v>
      </c>
      <c r="CS15" s="624"/>
      <c r="CT15" s="624"/>
      <c r="CU15" s="624"/>
      <c r="CV15" s="624"/>
      <c r="CW15" s="624"/>
      <c r="CX15" s="624"/>
      <c r="CY15" s="625"/>
      <c r="CZ15" s="626">
        <v>21.6</v>
      </c>
      <c r="DA15" s="626"/>
      <c r="DB15" s="626"/>
      <c r="DC15" s="626"/>
      <c r="DD15" s="632">
        <v>2997623</v>
      </c>
      <c r="DE15" s="624"/>
      <c r="DF15" s="624"/>
      <c r="DG15" s="624"/>
      <c r="DH15" s="624"/>
      <c r="DI15" s="624"/>
      <c r="DJ15" s="624"/>
      <c r="DK15" s="624"/>
      <c r="DL15" s="624"/>
      <c r="DM15" s="624"/>
      <c r="DN15" s="624"/>
      <c r="DO15" s="624"/>
      <c r="DP15" s="625"/>
      <c r="DQ15" s="632">
        <v>1914136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2285308</v>
      </c>
      <c r="S16" s="624"/>
      <c r="T16" s="624"/>
      <c r="U16" s="624"/>
      <c r="V16" s="624"/>
      <c r="W16" s="624"/>
      <c r="X16" s="624"/>
      <c r="Y16" s="625"/>
      <c r="Z16" s="626">
        <v>10.9</v>
      </c>
      <c r="AA16" s="626"/>
      <c r="AB16" s="626"/>
      <c r="AC16" s="626"/>
      <c r="AD16" s="627">
        <v>2076420</v>
      </c>
      <c r="AE16" s="627"/>
      <c r="AF16" s="627"/>
      <c r="AG16" s="627"/>
      <c r="AH16" s="627"/>
      <c r="AI16" s="627"/>
      <c r="AJ16" s="627"/>
      <c r="AK16" s="627"/>
      <c r="AL16" s="628">
        <v>18.2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2076420</v>
      </c>
      <c r="S17" s="624"/>
      <c r="T17" s="624"/>
      <c r="U17" s="624"/>
      <c r="V17" s="624"/>
      <c r="W17" s="624"/>
      <c r="X17" s="624"/>
      <c r="Y17" s="625"/>
      <c r="Z17" s="626">
        <v>9.9</v>
      </c>
      <c r="AA17" s="626"/>
      <c r="AB17" s="626"/>
      <c r="AC17" s="626"/>
      <c r="AD17" s="627">
        <v>2076420</v>
      </c>
      <c r="AE17" s="627"/>
      <c r="AF17" s="627"/>
      <c r="AG17" s="627"/>
      <c r="AH17" s="627"/>
      <c r="AI17" s="627"/>
      <c r="AJ17" s="627"/>
      <c r="AK17" s="627"/>
      <c r="AL17" s="628">
        <v>18.2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1505838</v>
      </c>
      <c r="CS17" s="624"/>
      <c r="CT17" s="624"/>
      <c r="CU17" s="624"/>
      <c r="CV17" s="624"/>
      <c r="CW17" s="624"/>
      <c r="CX17" s="624"/>
      <c r="CY17" s="625"/>
      <c r="CZ17" s="626">
        <v>7.6</v>
      </c>
      <c r="DA17" s="626"/>
      <c r="DB17" s="626"/>
      <c r="DC17" s="626"/>
      <c r="DD17" s="632" t="s">
        <v>109</v>
      </c>
      <c r="DE17" s="624"/>
      <c r="DF17" s="624"/>
      <c r="DG17" s="624"/>
      <c r="DH17" s="624"/>
      <c r="DI17" s="624"/>
      <c r="DJ17" s="624"/>
      <c r="DK17" s="624"/>
      <c r="DL17" s="624"/>
      <c r="DM17" s="624"/>
      <c r="DN17" s="624"/>
      <c r="DO17" s="624"/>
      <c r="DP17" s="625"/>
      <c r="DQ17" s="632">
        <v>1355678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208888</v>
      </c>
      <c r="S18" s="624"/>
      <c r="T18" s="624"/>
      <c r="U18" s="624"/>
      <c r="V18" s="624"/>
      <c r="W18" s="624"/>
      <c r="X18" s="624"/>
      <c r="Y18" s="625"/>
      <c r="Z18" s="626">
        <v>1</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179373</v>
      </c>
      <c r="BH19" s="624"/>
      <c r="BI19" s="624"/>
      <c r="BJ19" s="624"/>
      <c r="BK19" s="624"/>
      <c r="BL19" s="624"/>
      <c r="BM19" s="624"/>
      <c r="BN19" s="625"/>
      <c r="BO19" s="626">
        <v>2.2000000000000002</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11598319</v>
      </c>
      <c r="S20" s="624"/>
      <c r="T20" s="624"/>
      <c r="U20" s="624"/>
      <c r="V20" s="624"/>
      <c r="W20" s="624"/>
      <c r="X20" s="624"/>
      <c r="Y20" s="625"/>
      <c r="Z20" s="626">
        <v>55.5</v>
      </c>
      <c r="AA20" s="626"/>
      <c r="AB20" s="626"/>
      <c r="AC20" s="626"/>
      <c r="AD20" s="627">
        <v>11210058</v>
      </c>
      <c r="AE20" s="627"/>
      <c r="AF20" s="627"/>
      <c r="AG20" s="627"/>
      <c r="AH20" s="627"/>
      <c r="AI20" s="627"/>
      <c r="AJ20" s="627"/>
      <c r="AK20" s="627"/>
      <c r="AL20" s="628">
        <v>98.5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179373</v>
      </c>
      <c r="BH20" s="624"/>
      <c r="BI20" s="624"/>
      <c r="BJ20" s="624"/>
      <c r="BK20" s="624"/>
      <c r="BL20" s="624"/>
      <c r="BM20" s="624"/>
      <c r="BN20" s="625"/>
      <c r="BO20" s="626">
        <v>2.2000000000000002</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19844287</v>
      </c>
      <c r="CS20" s="624"/>
      <c r="CT20" s="624"/>
      <c r="CU20" s="624"/>
      <c r="CV20" s="624"/>
      <c r="CW20" s="624"/>
      <c r="CX20" s="624"/>
      <c r="CY20" s="625"/>
      <c r="CZ20" s="626">
        <v>100</v>
      </c>
      <c r="DA20" s="626"/>
      <c r="DB20" s="626"/>
      <c r="DC20" s="626"/>
      <c r="DD20" s="632">
        <v>4054092</v>
      </c>
      <c r="DE20" s="624"/>
      <c r="DF20" s="624"/>
      <c r="DG20" s="624"/>
      <c r="DH20" s="624"/>
      <c r="DI20" s="624"/>
      <c r="DJ20" s="624"/>
      <c r="DK20" s="624"/>
      <c r="DL20" s="624"/>
      <c r="DM20" s="624"/>
      <c r="DN20" s="624"/>
      <c r="DO20" s="624"/>
      <c r="DP20" s="625"/>
      <c r="DQ20" s="632">
        <v>13470924</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8659</v>
      </c>
      <c r="S21" s="624"/>
      <c r="T21" s="624"/>
      <c r="U21" s="624"/>
      <c r="V21" s="624"/>
      <c r="W21" s="624"/>
      <c r="X21" s="624"/>
      <c r="Y21" s="625"/>
      <c r="Z21" s="626">
        <v>0</v>
      </c>
      <c r="AA21" s="626"/>
      <c r="AB21" s="626"/>
      <c r="AC21" s="626"/>
      <c r="AD21" s="627">
        <v>8659</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15808</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202693</v>
      </c>
      <c r="S23" s="624"/>
      <c r="T23" s="624"/>
      <c r="U23" s="624"/>
      <c r="V23" s="624"/>
      <c r="W23" s="624"/>
      <c r="X23" s="624"/>
      <c r="Y23" s="625"/>
      <c r="Z23" s="626">
        <v>1</v>
      </c>
      <c r="AA23" s="626"/>
      <c r="AB23" s="626"/>
      <c r="AC23" s="626"/>
      <c r="AD23" s="627">
        <v>51754</v>
      </c>
      <c r="AE23" s="627"/>
      <c r="AF23" s="627"/>
      <c r="AG23" s="627"/>
      <c r="AH23" s="627"/>
      <c r="AI23" s="627"/>
      <c r="AJ23" s="627"/>
      <c r="AK23" s="627"/>
      <c r="AL23" s="628">
        <v>0.5</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179373</v>
      </c>
      <c r="BH23" s="624"/>
      <c r="BI23" s="624"/>
      <c r="BJ23" s="624"/>
      <c r="BK23" s="624"/>
      <c r="BL23" s="624"/>
      <c r="BM23" s="624"/>
      <c r="BN23" s="625"/>
      <c r="BO23" s="626">
        <v>2.2000000000000002</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26715</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9016547</v>
      </c>
      <c r="CS24" s="613"/>
      <c r="CT24" s="613"/>
      <c r="CU24" s="613"/>
      <c r="CV24" s="613"/>
      <c r="CW24" s="613"/>
      <c r="CX24" s="613"/>
      <c r="CY24" s="614"/>
      <c r="CZ24" s="650">
        <v>45.4</v>
      </c>
      <c r="DA24" s="651"/>
      <c r="DB24" s="651"/>
      <c r="DC24" s="652"/>
      <c r="DD24" s="649">
        <v>5868934</v>
      </c>
      <c r="DE24" s="613"/>
      <c r="DF24" s="613"/>
      <c r="DG24" s="613"/>
      <c r="DH24" s="613"/>
      <c r="DI24" s="613"/>
      <c r="DJ24" s="613"/>
      <c r="DK24" s="614"/>
      <c r="DL24" s="649">
        <v>5855426</v>
      </c>
      <c r="DM24" s="613"/>
      <c r="DN24" s="613"/>
      <c r="DO24" s="613"/>
      <c r="DP24" s="613"/>
      <c r="DQ24" s="613"/>
      <c r="DR24" s="613"/>
      <c r="DS24" s="613"/>
      <c r="DT24" s="613"/>
      <c r="DU24" s="613"/>
      <c r="DV24" s="614"/>
      <c r="DW24" s="617">
        <v>47.3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2970146</v>
      </c>
      <c r="S25" s="624"/>
      <c r="T25" s="624"/>
      <c r="U25" s="624"/>
      <c r="V25" s="624"/>
      <c r="W25" s="624"/>
      <c r="X25" s="624"/>
      <c r="Y25" s="625"/>
      <c r="Z25" s="626">
        <v>14.2</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3651453</v>
      </c>
      <c r="CS25" s="655"/>
      <c r="CT25" s="655"/>
      <c r="CU25" s="655"/>
      <c r="CV25" s="655"/>
      <c r="CW25" s="655"/>
      <c r="CX25" s="655"/>
      <c r="CY25" s="656"/>
      <c r="CZ25" s="657">
        <v>18.399999999999999</v>
      </c>
      <c r="DA25" s="658"/>
      <c r="DB25" s="658"/>
      <c r="DC25" s="659"/>
      <c r="DD25" s="632">
        <v>3419083</v>
      </c>
      <c r="DE25" s="655"/>
      <c r="DF25" s="655"/>
      <c r="DG25" s="655"/>
      <c r="DH25" s="655"/>
      <c r="DI25" s="655"/>
      <c r="DJ25" s="655"/>
      <c r="DK25" s="656"/>
      <c r="DL25" s="632">
        <v>3405941</v>
      </c>
      <c r="DM25" s="655"/>
      <c r="DN25" s="655"/>
      <c r="DO25" s="655"/>
      <c r="DP25" s="655"/>
      <c r="DQ25" s="655"/>
      <c r="DR25" s="655"/>
      <c r="DS25" s="655"/>
      <c r="DT25" s="655"/>
      <c r="DU25" s="655"/>
      <c r="DV25" s="656"/>
      <c r="DW25" s="628">
        <v>27.5</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2398321</v>
      </c>
      <c r="CS26" s="624"/>
      <c r="CT26" s="624"/>
      <c r="CU26" s="624"/>
      <c r="CV26" s="624"/>
      <c r="CW26" s="624"/>
      <c r="CX26" s="624"/>
      <c r="CY26" s="625"/>
      <c r="CZ26" s="657">
        <v>12.1</v>
      </c>
      <c r="DA26" s="658"/>
      <c r="DB26" s="658"/>
      <c r="DC26" s="659"/>
      <c r="DD26" s="632">
        <v>2251226</v>
      </c>
      <c r="DE26" s="624"/>
      <c r="DF26" s="624"/>
      <c r="DG26" s="624"/>
      <c r="DH26" s="624"/>
      <c r="DI26" s="624"/>
      <c r="DJ26" s="624"/>
      <c r="DK26" s="625"/>
      <c r="DL26" s="632" t="s">
        <v>277</v>
      </c>
      <c r="DM26" s="624"/>
      <c r="DN26" s="624"/>
      <c r="DO26" s="624"/>
      <c r="DP26" s="624"/>
      <c r="DQ26" s="624"/>
      <c r="DR26" s="624"/>
      <c r="DS26" s="624"/>
      <c r="DT26" s="624"/>
      <c r="DU26" s="624"/>
      <c r="DV26" s="625"/>
      <c r="DW26" s="628" t="s">
        <v>277</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1145933</v>
      </c>
      <c r="S27" s="624"/>
      <c r="T27" s="624"/>
      <c r="U27" s="624"/>
      <c r="V27" s="624"/>
      <c r="W27" s="624"/>
      <c r="X27" s="624"/>
      <c r="Y27" s="625"/>
      <c r="Z27" s="626">
        <v>5.5</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8006544</v>
      </c>
      <c r="BH27" s="624"/>
      <c r="BI27" s="624"/>
      <c r="BJ27" s="624"/>
      <c r="BK27" s="624"/>
      <c r="BL27" s="624"/>
      <c r="BM27" s="624"/>
      <c r="BN27" s="625"/>
      <c r="BO27" s="626">
        <v>100</v>
      </c>
      <c r="BP27" s="626"/>
      <c r="BQ27" s="626"/>
      <c r="BR27" s="626"/>
      <c r="BS27" s="632">
        <v>52691</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3859256</v>
      </c>
      <c r="CS27" s="655"/>
      <c r="CT27" s="655"/>
      <c r="CU27" s="655"/>
      <c r="CV27" s="655"/>
      <c r="CW27" s="655"/>
      <c r="CX27" s="655"/>
      <c r="CY27" s="656"/>
      <c r="CZ27" s="657">
        <v>19.399999999999999</v>
      </c>
      <c r="DA27" s="658"/>
      <c r="DB27" s="658"/>
      <c r="DC27" s="659"/>
      <c r="DD27" s="632">
        <v>1094173</v>
      </c>
      <c r="DE27" s="655"/>
      <c r="DF27" s="655"/>
      <c r="DG27" s="655"/>
      <c r="DH27" s="655"/>
      <c r="DI27" s="655"/>
      <c r="DJ27" s="655"/>
      <c r="DK27" s="656"/>
      <c r="DL27" s="632">
        <v>1093807</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20591</v>
      </c>
      <c r="S28" s="624"/>
      <c r="T28" s="624"/>
      <c r="U28" s="624"/>
      <c r="V28" s="624"/>
      <c r="W28" s="624"/>
      <c r="X28" s="624"/>
      <c r="Y28" s="625"/>
      <c r="Z28" s="626">
        <v>0.1</v>
      </c>
      <c r="AA28" s="626"/>
      <c r="AB28" s="626"/>
      <c r="AC28" s="626"/>
      <c r="AD28" s="627">
        <v>15384</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1505838</v>
      </c>
      <c r="CS28" s="624"/>
      <c r="CT28" s="624"/>
      <c r="CU28" s="624"/>
      <c r="CV28" s="624"/>
      <c r="CW28" s="624"/>
      <c r="CX28" s="624"/>
      <c r="CY28" s="625"/>
      <c r="CZ28" s="657">
        <v>7.6</v>
      </c>
      <c r="DA28" s="658"/>
      <c r="DB28" s="658"/>
      <c r="DC28" s="659"/>
      <c r="DD28" s="632">
        <v>1355678</v>
      </c>
      <c r="DE28" s="624"/>
      <c r="DF28" s="624"/>
      <c r="DG28" s="624"/>
      <c r="DH28" s="624"/>
      <c r="DI28" s="624"/>
      <c r="DJ28" s="624"/>
      <c r="DK28" s="625"/>
      <c r="DL28" s="632">
        <v>1355678</v>
      </c>
      <c r="DM28" s="624"/>
      <c r="DN28" s="624"/>
      <c r="DO28" s="624"/>
      <c r="DP28" s="624"/>
      <c r="DQ28" s="624"/>
      <c r="DR28" s="624"/>
      <c r="DS28" s="624"/>
      <c r="DT28" s="624"/>
      <c r="DU28" s="624"/>
      <c r="DV28" s="625"/>
      <c r="DW28" s="628">
        <v>10.9</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9201</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1505838</v>
      </c>
      <c r="CS29" s="655"/>
      <c r="CT29" s="655"/>
      <c r="CU29" s="655"/>
      <c r="CV29" s="655"/>
      <c r="CW29" s="655"/>
      <c r="CX29" s="655"/>
      <c r="CY29" s="656"/>
      <c r="CZ29" s="657">
        <v>7.6</v>
      </c>
      <c r="DA29" s="658"/>
      <c r="DB29" s="658"/>
      <c r="DC29" s="659"/>
      <c r="DD29" s="632">
        <v>1355678</v>
      </c>
      <c r="DE29" s="655"/>
      <c r="DF29" s="655"/>
      <c r="DG29" s="655"/>
      <c r="DH29" s="655"/>
      <c r="DI29" s="655"/>
      <c r="DJ29" s="655"/>
      <c r="DK29" s="656"/>
      <c r="DL29" s="632">
        <v>1355678</v>
      </c>
      <c r="DM29" s="655"/>
      <c r="DN29" s="655"/>
      <c r="DO29" s="655"/>
      <c r="DP29" s="655"/>
      <c r="DQ29" s="655"/>
      <c r="DR29" s="655"/>
      <c r="DS29" s="655"/>
      <c r="DT29" s="655"/>
      <c r="DU29" s="655"/>
      <c r="DV29" s="656"/>
      <c r="DW29" s="628">
        <v>10.9</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1675916</v>
      </c>
      <c r="S30" s="624"/>
      <c r="T30" s="624"/>
      <c r="U30" s="624"/>
      <c r="V30" s="624"/>
      <c r="W30" s="624"/>
      <c r="X30" s="624"/>
      <c r="Y30" s="625"/>
      <c r="Z30" s="626">
        <v>8</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94.3</v>
      </c>
      <c r="BN30" s="682"/>
      <c r="BO30" s="682"/>
      <c r="BP30" s="682"/>
      <c r="BQ30" s="683"/>
      <c r="BR30" s="681">
        <v>98.9</v>
      </c>
      <c r="BS30" s="682"/>
      <c r="BT30" s="682"/>
      <c r="BU30" s="682"/>
      <c r="BV30" s="682"/>
      <c r="BW30" s="682"/>
      <c r="BX30" s="618">
        <v>93.2</v>
      </c>
      <c r="BY30" s="682"/>
      <c r="BZ30" s="682"/>
      <c r="CA30" s="682"/>
      <c r="CB30" s="683"/>
      <c r="CD30" s="686"/>
      <c r="CE30" s="687"/>
      <c r="CF30" s="637" t="s">
        <v>291</v>
      </c>
      <c r="CG30" s="638"/>
      <c r="CH30" s="638"/>
      <c r="CI30" s="638"/>
      <c r="CJ30" s="638"/>
      <c r="CK30" s="638"/>
      <c r="CL30" s="638"/>
      <c r="CM30" s="638"/>
      <c r="CN30" s="638"/>
      <c r="CO30" s="638"/>
      <c r="CP30" s="638"/>
      <c r="CQ30" s="639"/>
      <c r="CR30" s="623">
        <v>1364575</v>
      </c>
      <c r="CS30" s="624"/>
      <c r="CT30" s="624"/>
      <c r="CU30" s="624"/>
      <c r="CV30" s="624"/>
      <c r="CW30" s="624"/>
      <c r="CX30" s="624"/>
      <c r="CY30" s="625"/>
      <c r="CZ30" s="657">
        <v>6.9</v>
      </c>
      <c r="DA30" s="658"/>
      <c r="DB30" s="658"/>
      <c r="DC30" s="659"/>
      <c r="DD30" s="632">
        <v>1221338</v>
      </c>
      <c r="DE30" s="624"/>
      <c r="DF30" s="624"/>
      <c r="DG30" s="624"/>
      <c r="DH30" s="624"/>
      <c r="DI30" s="624"/>
      <c r="DJ30" s="624"/>
      <c r="DK30" s="625"/>
      <c r="DL30" s="632">
        <v>1221338</v>
      </c>
      <c r="DM30" s="624"/>
      <c r="DN30" s="624"/>
      <c r="DO30" s="624"/>
      <c r="DP30" s="624"/>
      <c r="DQ30" s="624"/>
      <c r="DR30" s="624"/>
      <c r="DS30" s="624"/>
      <c r="DT30" s="624"/>
      <c r="DU30" s="624"/>
      <c r="DV30" s="625"/>
      <c r="DW30" s="628">
        <v>9.9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964201</v>
      </c>
      <c r="S31" s="624"/>
      <c r="T31" s="624"/>
      <c r="U31" s="624"/>
      <c r="V31" s="624"/>
      <c r="W31" s="624"/>
      <c r="X31" s="624"/>
      <c r="Y31" s="625"/>
      <c r="Z31" s="626">
        <v>4.5999999999999996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99.2</v>
      </c>
      <c r="BH31" s="655"/>
      <c r="BI31" s="655"/>
      <c r="BJ31" s="655"/>
      <c r="BK31" s="655"/>
      <c r="BL31" s="655"/>
      <c r="BM31" s="629">
        <v>95.3</v>
      </c>
      <c r="BN31" s="679"/>
      <c r="BO31" s="679"/>
      <c r="BP31" s="679"/>
      <c r="BQ31" s="680"/>
      <c r="BR31" s="678">
        <v>98.8</v>
      </c>
      <c r="BS31" s="655"/>
      <c r="BT31" s="655"/>
      <c r="BU31" s="655"/>
      <c r="BV31" s="655"/>
      <c r="BW31" s="655"/>
      <c r="BX31" s="629">
        <v>93.9</v>
      </c>
      <c r="BY31" s="679"/>
      <c r="BZ31" s="679"/>
      <c r="CA31" s="679"/>
      <c r="CB31" s="680"/>
      <c r="CD31" s="686"/>
      <c r="CE31" s="687"/>
      <c r="CF31" s="637" t="s">
        <v>295</v>
      </c>
      <c r="CG31" s="638"/>
      <c r="CH31" s="638"/>
      <c r="CI31" s="638"/>
      <c r="CJ31" s="638"/>
      <c r="CK31" s="638"/>
      <c r="CL31" s="638"/>
      <c r="CM31" s="638"/>
      <c r="CN31" s="638"/>
      <c r="CO31" s="638"/>
      <c r="CP31" s="638"/>
      <c r="CQ31" s="639"/>
      <c r="CR31" s="623">
        <v>141263</v>
      </c>
      <c r="CS31" s="655"/>
      <c r="CT31" s="655"/>
      <c r="CU31" s="655"/>
      <c r="CV31" s="655"/>
      <c r="CW31" s="655"/>
      <c r="CX31" s="655"/>
      <c r="CY31" s="656"/>
      <c r="CZ31" s="657">
        <v>0.7</v>
      </c>
      <c r="DA31" s="658"/>
      <c r="DB31" s="658"/>
      <c r="DC31" s="659"/>
      <c r="DD31" s="632">
        <v>134340</v>
      </c>
      <c r="DE31" s="655"/>
      <c r="DF31" s="655"/>
      <c r="DG31" s="655"/>
      <c r="DH31" s="655"/>
      <c r="DI31" s="655"/>
      <c r="DJ31" s="655"/>
      <c r="DK31" s="656"/>
      <c r="DL31" s="632">
        <v>134340</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270943</v>
      </c>
      <c r="S32" s="624"/>
      <c r="T32" s="624"/>
      <c r="U32" s="624"/>
      <c r="V32" s="624"/>
      <c r="W32" s="624"/>
      <c r="X32" s="624"/>
      <c r="Y32" s="625"/>
      <c r="Z32" s="626">
        <v>1.3</v>
      </c>
      <c r="AA32" s="626"/>
      <c r="AB32" s="626"/>
      <c r="AC32" s="626"/>
      <c r="AD32" s="627">
        <v>92938</v>
      </c>
      <c r="AE32" s="627"/>
      <c r="AF32" s="627"/>
      <c r="AG32" s="627"/>
      <c r="AH32" s="627"/>
      <c r="AI32" s="627"/>
      <c r="AJ32" s="627"/>
      <c r="AK32" s="627"/>
      <c r="AL32" s="628">
        <v>0.8</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98.9</v>
      </c>
      <c r="BH32" s="691"/>
      <c r="BI32" s="691"/>
      <c r="BJ32" s="691"/>
      <c r="BK32" s="691"/>
      <c r="BL32" s="691"/>
      <c r="BM32" s="692">
        <v>92.5</v>
      </c>
      <c r="BN32" s="691"/>
      <c r="BO32" s="691"/>
      <c r="BP32" s="691"/>
      <c r="BQ32" s="693"/>
      <c r="BR32" s="690">
        <v>98.8</v>
      </c>
      <c r="BS32" s="691"/>
      <c r="BT32" s="691"/>
      <c r="BU32" s="691"/>
      <c r="BV32" s="691"/>
      <c r="BW32" s="691"/>
      <c r="BX32" s="692">
        <v>91.5</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1982706</v>
      </c>
      <c r="S33" s="624"/>
      <c r="T33" s="624"/>
      <c r="U33" s="624"/>
      <c r="V33" s="624"/>
      <c r="W33" s="624"/>
      <c r="X33" s="624"/>
      <c r="Y33" s="625"/>
      <c r="Z33" s="626">
        <v>9.5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6773648</v>
      </c>
      <c r="CS33" s="655"/>
      <c r="CT33" s="655"/>
      <c r="CU33" s="655"/>
      <c r="CV33" s="655"/>
      <c r="CW33" s="655"/>
      <c r="CX33" s="655"/>
      <c r="CY33" s="656"/>
      <c r="CZ33" s="657">
        <v>34.1</v>
      </c>
      <c r="DA33" s="658"/>
      <c r="DB33" s="658"/>
      <c r="DC33" s="659"/>
      <c r="DD33" s="632">
        <v>6297317</v>
      </c>
      <c r="DE33" s="655"/>
      <c r="DF33" s="655"/>
      <c r="DG33" s="655"/>
      <c r="DH33" s="655"/>
      <c r="DI33" s="655"/>
      <c r="DJ33" s="655"/>
      <c r="DK33" s="656"/>
      <c r="DL33" s="632">
        <v>4619575</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2138083</v>
      </c>
      <c r="CS34" s="624"/>
      <c r="CT34" s="624"/>
      <c r="CU34" s="624"/>
      <c r="CV34" s="624"/>
      <c r="CW34" s="624"/>
      <c r="CX34" s="624"/>
      <c r="CY34" s="625"/>
      <c r="CZ34" s="657">
        <v>10.8</v>
      </c>
      <c r="DA34" s="658"/>
      <c r="DB34" s="658"/>
      <c r="DC34" s="659"/>
      <c r="DD34" s="632">
        <v>1974918</v>
      </c>
      <c r="DE34" s="624"/>
      <c r="DF34" s="624"/>
      <c r="DG34" s="624"/>
      <c r="DH34" s="624"/>
      <c r="DI34" s="624"/>
      <c r="DJ34" s="624"/>
      <c r="DK34" s="625"/>
      <c r="DL34" s="632">
        <v>1737707</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1004206</v>
      </c>
      <c r="S35" s="624"/>
      <c r="T35" s="624"/>
      <c r="U35" s="624"/>
      <c r="V35" s="624"/>
      <c r="W35" s="624"/>
      <c r="X35" s="624"/>
      <c r="Y35" s="625"/>
      <c r="Z35" s="626">
        <v>4.8</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2389489</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459802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54059</v>
      </c>
      <c r="CS35" s="655"/>
      <c r="CT35" s="655"/>
      <c r="CU35" s="655"/>
      <c r="CV35" s="655"/>
      <c r="CW35" s="655"/>
      <c r="CX35" s="655"/>
      <c r="CY35" s="656"/>
      <c r="CZ35" s="657">
        <v>0.3</v>
      </c>
      <c r="DA35" s="658"/>
      <c r="DB35" s="658"/>
      <c r="DC35" s="659"/>
      <c r="DD35" s="632">
        <v>52155</v>
      </c>
      <c r="DE35" s="655"/>
      <c r="DF35" s="655"/>
      <c r="DG35" s="655"/>
      <c r="DH35" s="655"/>
      <c r="DI35" s="655"/>
      <c r="DJ35" s="655"/>
      <c r="DK35" s="656"/>
      <c r="DL35" s="632">
        <v>51886</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20891831</v>
      </c>
      <c r="S36" s="696"/>
      <c r="T36" s="696"/>
      <c r="U36" s="696"/>
      <c r="V36" s="696"/>
      <c r="W36" s="696"/>
      <c r="X36" s="696"/>
      <c r="Y36" s="697"/>
      <c r="Z36" s="698">
        <v>100</v>
      </c>
      <c r="AA36" s="698"/>
      <c r="AB36" s="698"/>
      <c r="AC36" s="698"/>
      <c r="AD36" s="699">
        <v>11378793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621267</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326656</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1328810</v>
      </c>
      <c r="CS36" s="624"/>
      <c r="CT36" s="624"/>
      <c r="CU36" s="624"/>
      <c r="CV36" s="624"/>
      <c r="CW36" s="624"/>
      <c r="CX36" s="624"/>
      <c r="CY36" s="625"/>
      <c r="CZ36" s="657">
        <v>6.7</v>
      </c>
      <c r="DA36" s="658"/>
      <c r="DB36" s="658"/>
      <c r="DC36" s="659"/>
      <c r="DD36" s="632">
        <v>1222911</v>
      </c>
      <c r="DE36" s="624"/>
      <c r="DF36" s="624"/>
      <c r="DG36" s="624"/>
      <c r="DH36" s="624"/>
      <c r="DI36" s="624"/>
      <c r="DJ36" s="624"/>
      <c r="DK36" s="625"/>
      <c r="DL36" s="632">
        <v>1056804</v>
      </c>
      <c r="DM36" s="624"/>
      <c r="DN36" s="624"/>
      <c r="DO36" s="624"/>
      <c r="DP36" s="624"/>
      <c r="DQ36" s="624"/>
      <c r="DR36" s="624"/>
      <c r="DS36" s="624"/>
      <c r="DT36" s="624"/>
      <c r="DU36" s="624"/>
      <c r="DV36" s="625"/>
      <c r="DW36" s="628">
        <v>8.5</v>
      </c>
      <c r="DX36" s="653"/>
      <c r="DY36" s="653"/>
      <c r="DZ36" s="653"/>
      <c r="EA36" s="653"/>
      <c r="EB36" s="653"/>
      <c r="EC36" s="654"/>
    </row>
    <row r="37" spans="2:133" ht="11.25" customHeight="1">
      <c r="AQ37" s="702" t="s">
        <v>313</v>
      </c>
      <c r="AR37" s="703"/>
      <c r="AS37" s="703"/>
      <c r="AT37" s="703"/>
      <c r="AU37" s="703"/>
      <c r="AV37" s="703"/>
      <c r="AW37" s="703"/>
      <c r="AX37" s="703"/>
      <c r="AY37" s="704"/>
      <c r="AZ37" s="623">
        <v>110529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9563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665304</v>
      </c>
      <c r="CS37" s="655"/>
      <c r="CT37" s="655"/>
      <c r="CU37" s="655"/>
      <c r="CV37" s="655"/>
      <c r="CW37" s="655"/>
      <c r="CX37" s="655"/>
      <c r="CY37" s="656"/>
      <c r="CZ37" s="657">
        <v>3.4</v>
      </c>
      <c r="DA37" s="658"/>
      <c r="DB37" s="658"/>
      <c r="DC37" s="659"/>
      <c r="DD37" s="632">
        <v>665304</v>
      </c>
      <c r="DE37" s="655"/>
      <c r="DF37" s="655"/>
      <c r="DG37" s="655"/>
      <c r="DH37" s="655"/>
      <c r="DI37" s="655"/>
      <c r="DJ37" s="655"/>
      <c r="DK37" s="656"/>
      <c r="DL37" s="632">
        <v>665304</v>
      </c>
      <c r="DM37" s="655"/>
      <c r="DN37" s="655"/>
      <c r="DO37" s="655"/>
      <c r="DP37" s="655"/>
      <c r="DQ37" s="655"/>
      <c r="DR37" s="655"/>
      <c r="DS37" s="655"/>
      <c r="DT37" s="655"/>
      <c r="DU37" s="655"/>
      <c r="DV37" s="656"/>
      <c r="DW37" s="628">
        <v>5.4</v>
      </c>
      <c r="DX37" s="653"/>
      <c r="DY37" s="653"/>
      <c r="DZ37" s="653"/>
      <c r="EA37" s="653"/>
      <c r="EB37" s="653"/>
      <c r="EC37" s="654"/>
    </row>
    <row r="38" spans="2:133" ht="11.25" customHeight="1">
      <c r="AQ38" s="702" t="s">
        <v>316</v>
      </c>
      <c r="AR38" s="703"/>
      <c r="AS38" s="703"/>
      <c r="AT38" s="703"/>
      <c r="AU38" s="703"/>
      <c r="AV38" s="703"/>
      <c r="AW38" s="703"/>
      <c r="AX38" s="703"/>
      <c r="AY38" s="704"/>
      <c r="AZ38" s="623">
        <v>11860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15984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2377629</v>
      </c>
      <c r="CS38" s="624"/>
      <c r="CT38" s="624"/>
      <c r="CU38" s="624"/>
      <c r="CV38" s="624"/>
      <c r="CW38" s="624"/>
      <c r="CX38" s="624"/>
      <c r="CY38" s="625"/>
      <c r="CZ38" s="657">
        <v>12</v>
      </c>
      <c r="DA38" s="658"/>
      <c r="DB38" s="658"/>
      <c r="DC38" s="659"/>
      <c r="DD38" s="632">
        <v>2185103</v>
      </c>
      <c r="DE38" s="624"/>
      <c r="DF38" s="624"/>
      <c r="DG38" s="624"/>
      <c r="DH38" s="624"/>
      <c r="DI38" s="624"/>
      <c r="DJ38" s="624"/>
      <c r="DK38" s="625"/>
      <c r="DL38" s="632">
        <v>1770928</v>
      </c>
      <c r="DM38" s="624"/>
      <c r="DN38" s="624"/>
      <c r="DO38" s="624"/>
      <c r="DP38" s="624"/>
      <c r="DQ38" s="624"/>
      <c r="DR38" s="624"/>
      <c r="DS38" s="624"/>
      <c r="DT38" s="624"/>
      <c r="DU38" s="624"/>
      <c r="DV38" s="625"/>
      <c r="DW38" s="628">
        <v>14.3</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861219</v>
      </c>
      <c r="CS39" s="655"/>
      <c r="CT39" s="655"/>
      <c r="CU39" s="655"/>
      <c r="CV39" s="655"/>
      <c r="CW39" s="655"/>
      <c r="CX39" s="655"/>
      <c r="CY39" s="656"/>
      <c r="CZ39" s="657">
        <v>4.3</v>
      </c>
      <c r="DA39" s="658"/>
      <c r="DB39" s="658"/>
      <c r="DC39" s="659"/>
      <c r="DD39" s="632">
        <v>859980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383217</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13848</v>
      </c>
      <c r="CS40" s="624"/>
      <c r="CT40" s="624"/>
      <c r="CU40" s="624"/>
      <c r="CV40" s="624"/>
      <c r="CW40" s="624"/>
      <c r="CX40" s="624"/>
      <c r="CY40" s="625"/>
      <c r="CZ40" s="657">
        <v>0.1</v>
      </c>
      <c r="DA40" s="658"/>
      <c r="DB40" s="658"/>
      <c r="DC40" s="659"/>
      <c r="DD40" s="632">
        <v>2250</v>
      </c>
      <c r="DE40" s="624"/>
      <c r="DF40" s="624"/>
      <c r="DG40" s="624"/>
      <c r="DH40" s="624"/>
      <c r="DI40" s="624"/>
      <c r="DJ40" s="624"/>
      <c r="DK40" s="625"/>
      <c r="DL40" s="632">
        <v>2250</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1262616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299</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277</v>
      </c>
      <c r="CS41" s="655"/>
      <c r="CT41" s="655"/>
      <c r="CU41" s="655"/>
      <c r="CV41" s="655"/>
      <c r="CW41" s="655"/>
      <c r="CX41" s="655"/>
      <c r="CY41" s="656"/>
      <c r="CZ41" s="657" t="s">
        <v>277</v>
      </c>
      <c r="DA41" s="658"/>
      <c r="DB41" s="658"/>
      <c r="DC41" s="659"/>
      <c r="DD41" s="632" t="s">
        <v>277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4054092</v>
      </c>
      <c r="CS42" s="624"/>
      <c r="CT42" s="624"/>
      <c r="CU42" s="624"/>
      <c r="CV42" s="624"/>
      <c r="CW42" s="624"/>
      <c r="CX42" s="624"/>
      <c r="CY42" s="625"/>
      <c r="CZ42" s="657">
        <v>20.399999999999999</v>
      </c>
      <c r="DA42" s="706"/>
      <c r="DB42" s="706"/>
      <c r="DC42" s="707"/>
      <c r="DD42" s="632">
        <v>1304673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48318</v>
      </c>
      <c r="CS43" s="655"/>
      <c r="CT43" s="655"/>
      <c r="CU43" s="655"/>
      <c r="CV43" s="655"/>
      <c r="CW43" s="655"/>
      <c r="CX43" s="655"/>
      <c r="CY43" s="656"/>
      <c r="CZ43" s="657">
        <v>0.2</v>
      </c>
      <c r="DA43" s="658"/>
      <c r="DB43" s="658"/>
      <c r="DC43" s="659"/>
      <c r="DD43" s="632">
        <v>48318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4054092</v>
      </c>
      <c r="CS44" s="624"/>
      <c r="CT44" s="624"/>
      <c r="CU44" s="624"/>
      <c r="CV44" s="624"/>
      <c r="CW44" s="624"/>
      <c r="CX44" s="624"/>
      <c r="CY44" s="625"/>
      <c r="CZ44" s="657">
        <v>20.399999999999999</v>
      </c>
      <c r="DA44" s="706"/>
      <c r="DB44" s="706"/>
      <c r="DC44" s="707"/>
      <c r="DD44" s="632">
        <v>1304673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2748950</v>
      </c>
      <c r="CS45" s="655"/>
      <c r="CT45" s="655"/>
      <c r="CU45" s="655"/>
      <c r="CV45" s="655"/>
      <c r="CW45" s="655"/>
      <c r="CX45" s="655"/>
      <c r="CY45" s="656"/>
      <c r="CZ45" s="657">
        <v>13.9</v>
      </c>
      <c r="DA45" s="658"/>
      <c r="DB45" s="658"/>
      <c r="DC45" s="659"/>
      <c r="DD45" s="632">
        <v>432896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1289906</v>
      </c>
      <c r="CS46" s="624"/>
      <c r="CT46" s="624"/>
      <c r="CU46" s="624"/>
      <c r="CV46" s="624"/>
      <c r="CW46" s="624"/>
      <c r="CX46" s="624"/>
      <c r="CY46" s="625"/>
      <c r="CZ46" s="657">
        <v>6.5</v>
      </c>
      <c r="DA46" s="706"/>
      <c r="DB46" s="706"/>
      <c r="DC46" s="707"/>
      <c r="DD46" s="632">
        <v>867941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19844287</v>
      </c>
      <c r="CS49" s="691"/>
      <c r="CT49" s="691"/>
      <c r="CU49" s="691"/>
      <c r="CV49" s="691"/>
      <c r="CW49" s="691"/>
      <c r="CX49" s="691"/>
      <c r="CY49" s="718"/>
      <c r="CZ49" s="719">
        <v>100</v>
      </c>
      <c r="DA49" s="720"/>
      <c r="DB49" s="720"/>
      <c r="DC49" s="721"/>
      <c r="DD49" s="722">
        <v>13470924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X1" zoomScale="70" zoomScaleNormal="25" zoomScaleSheetLayoutView="70" workbookViewId="0">
      <selection activeCell="DB15" sqref="DB15:DF1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20876</v>
      </c>
      <c r="R7" s="753"/>
      <c r="S7" s="753"/>
      <c r="T7" s="753"/>
      <c r="U7" s="753"/>
      <c r="V7" s="753">
        <v>19849</v>
      </c>
      <c r="W7" s="753"/>
      <c r="X7" s="753"/>
      <c r="Y7" s="753"/>
      <c r="Z7" s="753"/>
      <c r="AA7" s="753">
        <v>1028</v>
      </c>
      <c r="AB7" s="753"/>
      <c r="AC7" s="753"/>
      <c r="AD7" s="753"/>
      <c r="AE7" s="754"/>
      <c r="AF7" s="755">
        <v>677</v>
      </c>
      <c r="AG7" s="756"/>
      <c r="AH7" s="756"/>
      <c r="AI7" s="756"/>
      <c r="AJ7" s="757"/>
      <c r="AK7" s="792">
        <v>1709</v>
      </c>
      <c r="AL7" s="793"/>
      <c r="AM7" s="793"/>
      <c r="AN7" s="793"/>
      <c r="AO7" s="793"/>
      <c r="AP7" s="793">
        <v>15918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0</v>
      </c>
      <c r="CI7" s="790"/>
      <c r="CJ7" s="790"/>
      <c r="CK7" s="790"/>
      <c r="CL7" s="791"/>
      <c r="CM7" s="789">
        <v>4</v>
      </c>
      <c r="CN7" s="790"/>
      <c r="CO7" s="790"/>
      <c r="CP7" s="790"/>
      <c r="CQ7" s="791"/>
      <c r="CR7" s="789">
        <v>2</v>
      </c>
      <c r="CS7" s="790"/>
      <c r="CT7" s="790"/>
      <c r="CU7" s="790"/>
      <c r="CV7" s="791"/>
      <c r="CW7" s="789" t="s">
        <v>491</v>
      </c>
      <c r="CX7" s="790"/>
      <c r="CY7" s="790"/>
      <c r="CZ7" s="790"/>
      <c r="DA7" s="791"/>
      <c r="DB7" s="789" t="s">
        <v>491</v>
      </c>
      <c r="DC7" s="790"/>
      <c r="DD7" s="790"/>
      <c r="DE7" s="790"/>
      <c r="DF7" s="791"/>
      <c r="DG7" s="789">
        <v>83</v>
      </c>
      <c r="DH7" s="790"/>
      <c r="DI7" s="790"/>
      <c r="DJ7" s="790"/>
      <c r="DK7" s="791"/>
      <c r="DL7" s="789" t="s">
        <v>491</v>
      </c>
      <c r="DM7" s="790"/>
      <c r="DN7" s="790"/>
      <c r="DO7" s="790"/>
      <c r="DP7" s="791"/>
      <c r="DQ7" s="789" t="s">
        <v>491</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79</v>
      </c>
      <c r="R8" s="777"/>
      <c r="S8" s="777"/>
      <c r="T8" s="777"/>
      <c r="U8" s="777"/>
      <c r="V8" s="777">
        <v>41</v>
      </c>
      <c r="W8" s="777"/>
      <c r="X8" s="777"/>
      <c r="Y8" s="777"/>
      <c r="Z8" s="777"/>
      <c r="AA8" s="777">
        <v>38</v>
      </c>
      <c r="AB8" s="777"/>
      <c r="AC8" s="777"/>
      <c r="AD8" s="777"/>
      <c r="AE8" s="778"/>
      <c r="AF8" s="779">
        <v>38</v>
      </c>
      <c r="AG8" s="780"/>
      <c r="AH8" s="780"/>
      <c r="AI8" s="780"/>
      <c r="AJ8" s="781"/>
      <c r="AK8" s="782">
        <v>9</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20955</v>
      </c>
      <c r="R23" s="812"/>
      <c r="S23" s="812"/>
      <c r="T23" s="812"/>
      <c r="U23" s="812"/>
      <c r="V23" s="812">
        <v>19890</v>
      </c>
      <c r="W23" s="812"/>
      <c r="X23" s="812"/>
      <c r="Y23" s="812"/>
      <c r="Z23" s="812"/>
      <c r="AA23" s="812">
        <v>1066</v>
      </c>
      <c r="AB23" s="812"/>
      <c r="AC23" s="812"/>
      <c r="AD23" s="812"/>
      <c r="AE23" s="813"/>
      <c r="AF23" s="814">
        <v>715</v>
      </c>
      <c r="AG23" s="812"/>
      <c r="AH23" s="812"/>
      <c r="AI23" s="812"/>
      <c r="AJ23" s="815"/>
      <c r="AK23" s="816"/>
      <c r="AL23" s="817"/>
      <c r="AM23" s="817"/>
      <c r="AN23" s="817"/>
      <c r="AO23" s="817"/>
      <c r="AP23" s="812">
        <v>15918</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8741</v>
      </c>
      <c r="R28" s="841"/>
      <c r="S28" s="841"/>
      <c r="T28" s="841"/>
      <c r="U28" s="841"/>
      <c r="V28" s="841">
        <v>8281</v>
      </c>
      <c r="W28" s="841"/>
      <c r="X28" s="841"/>
      <c r="Y28" s="841"/>
      <c r="Z28" s="841"/>
      <c r="AA28" s="841">
        <v>460</v>
      </c>
      <c r="AB28" s="841"/>
      <c r="AC28" s="841"/>
      <c r="AD28" s="841"/>
      <c r="AE28" s="842"/>
      <c r="AF28" s="843">
        <v>460</v>
      </c>
      <c r="AG28" s="841"/>
      <c r="AH28" s="841"/>
      <c r="AI28" s="841"/>
      <c r="AJ28" s="844"/>
      <c r="AK28" s="845">
        <v>653</v>
      </c>
      <c r="AL28" s="836"/>
      <c r="AM28" s="836"/>
      <c r="AN28" s="836"/>
      <c r="AO28" s="836"/>
      <c r="AP28" s="836" t="s">
        <v>491</v>
      </c>
      <c r="AQ28" s="836"/>
      <c r="AR28" s="836"/>
      <c r="AS28" s="836"/>
      <c r="AT28" s="836"/>
      <c r="AU28" s="836" t="s">
        <v>491</v>
      </c>
      <c r="AV28" s="836"/>
      <c r="AW28" s="836"/>
      <c r="AX28" s="836"/>
      <c r="AY28" s="836"/>
      <c r="AZ28" s="837" t="s">
        <v>491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738</v>
      </c>
      <c r="R29" s="777"/>
      <c r="S29" s="777"/>
      <c r="T29" s="777"/>
      <c r="U29" s="777"/>
      <c r="V29" s="777">
        <v>734</v>
      </c>
      <c r="W29" s="777"/>
      <c r="X29" s="777"/>
      <c r="Y29" s="777"/>
      <c r="Z29" s="777"/>
      <c r="AA29" s="777">
        <v>3</v>
      </c>
      <c r="AB29" s="777"/>
      <c r="AC29" s="777"/>
      <c r="AD29" s="777"/>
      <c r="AE29" s="778"/>
      <c r="AF29" s="779">
        <v>3</v>
      </c>
      <c r="AG29" s="780"/>
      <c r="AH29" s="780"/>
      <c r="AI29" s="780"/>
      <c r="AJ29" s="781"/>
      <c r="AK29" s="848">
        <v>124</v>
      </c>
      <c r="AL29" s="849"/>
      <c r="AM29" s="849"/>
      <c r="AN29" s="849"/>
      <c r="AO29" s="849"/>
      <c r="AP29" s="849" t="s">
        <v>491</v>
      </c>
      <c r="AQ29" s="849"/>
      <c r="AR29" s="849"/>
      <c r="AS29" s="849"/>
      <c r="AT29" s="849"/>
      <c r="AU29" s="849" t="s">
        <v>491</v>
      </c>
      <c r="AV29" s="849"/>
      <c r="AW29" s="849"/>
      <c r="AX29" s="849"/>
      <c r="AY29" s="849"/>
      <c r="AZ29" s="850" t="s">
        <v>491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4216</v>
      </c>
      <c r="R30" s="777"/>
      <c r="S30" s="777"/>
      <c r="T30" s="777"/>
      <c r="U30" s="777"/>
      <c r="V30" s="777">
        <v>4070</v>
      </c>
      <c r="W30" s="777"/>
      <c r="X30" s="777"/>
      <c r="Y30" s="777"/>
      <c r="Z30" s="777"/>
      <c r="AA30" s="777">
        <v>146</v>
      </c>
      <c r="AB30" s="777"/>
      <c r="AC30" s="777"/>
      <c r="AD30" s="777"/>
      <c r="AE30" s="778"/>
      <c r="AF30" s="779">
        <v>146</v>
      </c>
      <c r="AG30" s="780"/>
      <c r="AH30" s="780"/>
      <c r="AI30" s="780"/>
      <c r="AJ30" s="781"/>
      <c r="AK30" s="848">
        <v>721</v>
      </c>
      <c r="AL30" s="849"/>
      <c r="AM30" s="849"/>
      <c r="AN30" s="849"/>
      <c r="AO30" s="849"/>
      <c r="AP30" s="849" t="s">
        <v>491</v>
      </c>
      <c r="AQ30" s="849"/>
      <c r="AR30" s="849"/>
      <c r="AS30" s="849"/>
      <c r="AT30" s="849"/>
      <c r="AU30" s="849" t="s">
        <v>491</v>
      </c>
      <c r="AV30" s="849"/>
      <c r="AW30" s="849"/>
      <c r="AX30" s="849"/>
      <c r="AY30" s="849"/>
      <c r="AZ30" s="850" t="s">
        <v>491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1125</v>
      </c>
      <c r="R31" s="777"/>
      <c r="S31" s="777"/>
      <c r="T31" s="777"/>
      <c r="U31" s="777"/>
      <c r="V31" s="777">
        <v>1073</v>
      </c>
      <c r="W31" s="777"/>
      <c r="X31" s="777"/>
      <c r="Y31" s="777"/>
      <c r="Z31" s="777"/>
      <c r="AA31" s="777">
        <v>51</v>
      </c>
      <c r="AB31" s="777"/>
      <c r="AC31" s="777"/>
      <c r="AD31" s="777"/>
      <c r="AE31" s="778"/>
      <c r="AF31" s="779">
        <v>1461</v>
      </c>
      <c r="AG31" s="780"/>
      <c r="AH31" s="780"/>
      <c r="AI31" s="780"/>
      <c r="AJ31" s="781"/>
      <c r="AK31" s="848">
        <v>7</v>
      </c>
      <c r="AL31" s="849"/>
      <c r="AM31" s="849"/>
      <c r="AN31" s="849"/>
      <c r="AO31" s="849"/>
      <c r="AP31" s="849">
        <v>1139</v>
      </c>
      <c r="AQ31" s="849"/>
      <c r="AR31" s="849"/>
      <c r="AS31" s="849"/>
      <c r="AT31" s="849"/>
      <c r="AU31" s="849">
        <v>8</v>
      </c>
      <c r="AV31" s="849"/>
      <c r="AW31" s="849"/>
      <c r="AX31" s="849"/>
      <c r="AY31" s="849"/>
      <c r="AZ31" s="850" t="s">
        <v>491</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1352</v>
      </c>
      <c r="R32" s="777"/>
      <c r="S32" s="777"/>
      <c r="T32" s="777"/>
      <c r="U32" s="777"/>
      <c r="V32" s="777">
        <v>1310</v>
      </c>
      <c r="W32" s="777"/>
      <c r="X32" s="777"/>
      <c r="Y32" s="777"/>
      <c r="Z32" s="777"/>
      <c r="AA32" s="777">
        <v>42</v>
      </c>
      <c r="AB32" s="777"/>
      <c r="AC32" s="777"/>
      <c r="AD32" s="777"/>
      <c r="AE32" s="778"/>
      <c r="AF32" s="779">
        <v>42</v>
      </c>
      <c r="AG32" s="780"/>
      <c r="AH32" s="780"/>
      <c r="AI32" s="780"/>
      <c r="AJ32" s="781"/>
      <c r="AK32" s="848">
        <v>500</v>
      </c>
      <c r="AL32" s="849"/>
      <c r="AM32" s="849"/>
      <c r="AN32" s="849"/>
      <c r="AO32" s="849"/>
      <c r="AP32" s="849">
        <v>7804</v>
      </c>
      <c r="AQ32" s="849"/>
      <c r="AR32" s="849"/>
      <c r="AS32" s="849"/>
      <c r="AT32" s="849"/>
      <c r="AU32" s="849">
        <v>4339</v>
      </c>
      <c r="AV32" s="849"/>
      <c r="AW32" s="849"/>
      <c r="AX32" s="849"/>
      <c r="AY32" s="849"/>
      <c r="AZ32" s="850" t="s">
        <v>491</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176</v>
      </c>
      <c r="R33" s="777"/>
      <c r="S33" s="777"/>
      <c r="T33" s="777"/>
      <c r="U33" s="777"/>
      <c r="V33" s="777">
        <v>167</v>
      </c>
      <c r="W33" s="777"/>
      <c r="X33" s="777"/>
      <c r="Y33" s="777"/>
      <c r="Z33" s="777"/>
      <c r="AA33" s="777">
        <v>9</v>
      </c>
      <c r="AB33" s="777"/>
      <c r="AC33" s="777"/>
      <c r="AD33" s="777"/>
      <c r="AE33" s="778"/>
      <c r="AF33" s="779">
        <v>9</v>
      </c>
      <c r="AG33" s="780"/>
      <c r="AH33" s="780"/>
      <c r="AI33" s="780"/>
      <c r="AJ33" s="781"/>
      <c r="AK33" s="848">
        <v>121</v>
      </c>
      <c r="AL33" s="849"/>
      <c r="AM33" s="849"/>
      <c r="AN33" s="849"/>
      <c r="AO33" s="849"/>
      <c r="AP33" s="849">
        <v>1066</v>
      </c>
      <c r="AQ33" s="849"/>
      <c r="AR33" s="849"/>
      <c r="AS33" s="849"/>
      <c r="AT33" s="849"/>
      <c r="AU33" s="849">
        <v>1023</v>
      </c>
      <c r="AV33" s="849"/>
      <c r="AW33" s="849"/>
      <c r="AX33" s="849"/>
      <c r="AY33" s="849"/>
      <c r="AZ33" s="850" t="s">
        <v>491</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240</v>
      </c>
      <c r="R34" s="777"/>
      <c r="S34" s="777"/>
      <c r="T34" s="777"/>
      <c r="U34" s="777"/>
      <c r="V34" s="777">
        <v>101</v>
      </c>
      <c r="W34" s="777"/>
      <c r="X34" s="777"/>
      <c r="Y34" s="777"/>
      <c r="Z34" s="777"/>
      <c r="AA34" s="777">
        <v>139</v>
      </c>
      <c r="AB34" s="777"/>
      <c r="AC34" s="777"/>
      <c r="AD34" s="777"/>
      <c r="AE34" s="778"/>
      <c r="AF34" s="779">
        <v>139</v>
      </c>
      <c r="AG34" s="780"/>
      <c r="AH34" s="780"/>
      <c r="AI34" s="780"/>
      <c r="AJ34" s="781"/>
      <c r="AK34" s="848">
        <v>48</v>
      </c>
      <c r="AL34" s="849"/>
      <c r="AM34" s="849"/>
      <c r="AN34" s="849"/>
      <c r="AO34" s="849"/>
      <c r="AP34" s="849" t="s">
        <v>491</v>
      </c>
      <c r="AQ34" s="849"/>
      <c r="AR34" s="849"/>
      <c r="AS34" s="849"/>
      <c r="AT34" s="849"/>
      <c r="AU34" s="849" t="s">
        <v>491</v>
      </c>
      <c r="AV34" s="849"/>
      <c r="AW34" s="849"/>
      <c r="AX34" s="849"/>
      <c r="AY34" s="849"/>
      <c r="AZ34" s="850" t="s">
        <v>491</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156</v>
      </c>
      <c r="R35" s="777"/>
      <c r="S35" s="777"/>
      <c r="T35" s="777"/>
      <c r="U35" s="777"/>
      <c r="V35" s="777">
        <v>139</v>
      </c>
      <c r="W35" s="777"/>
      <c r="X35" s="777"/>
      <c r="Y35" s="777"/>
      <c r="Z35" s="777"/>
      <c r="AA35" s="777">
        <v>18</v>
      </c>
      <c r="AB35" s="777"/>
      <c r="AC35" s="777"/>
      <c r="AD35" s="777"/>
      <c r="AE35" s="778"/>
      <c r="AF35" s="779">
        <v>18</v>
      </c>
      <c r="AG35" s="780"/>
      <c r="AH35" s="780"/>
      <c r="AI35" s="780"/>
      <c r="AJ35" s="781"/>
      <c r="AK35" s="848">
        <v>89</v>
      </c>
      <c r="AL35" s="849"/>
      <c r="AM35" s="849"/>
      <c r="AN35" s="849"/>
      <c r="AO35" s="849"/>
      <c r="AP35" s="849">
        <v>197</v>
      </c>
      <c r="AQ35" s="849"/>
      <c r="AR35" s="849"/>
      <c r="AS35" s="849"/>
      <c r="AT35" s="849"/>
      <c r="AU35" s="849">
        <v>197</v>
      </c>
      <c r="AV35" s="849"/>
      <c r="AW35" s="849"/>
      <c r="AX35" s="849"/>
      <c r="AY35" s="849"/>
      <c r="AZ35" s="850" t="s">
        <v>491</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2277</v>
      </c>
      <c r="AG63" s="860"/>
      <c r="AH63" s="860"/>
      <c r="AI63" s="860"/>
      <c r="AJ63" s="861"/>
      <c r="AK63" s="862"/>
      <c r="AL63" s="857"/>
      <c r="AM63" s="857"/>
      <c r="AN63" s="857"/>
      <c r="AO63" s="857"/>
      <c r="AP63" s="860">
        <v>10206</v>
      </c>
      <c r="AQ63" s="860"/>
      <c r="AR63" s="860"/>
      <c r="AS63" s="860"/>
      <c r="AT63" s="860"/>
      <c r="AU63" s="860">
        <v>5567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392</v>
      </c>
      <c r="R66" s="736"/>
      <c r="S66" s="736"/>
      <c r="T66" s="736"/>
      <c r="U66" s="737"/>
      <c r="V66" s="735" t="s">
        <v>393</v>
      </c>
      <c r="W66" s="736"/>
      <c r="X66" s="736"/>
      <c r="Y66" s="736"/>
      <c r="Z66" s="737"/>
      <c r="AA66" s="735" t="s">
        <v>394</v>
      </c>
      <c r="AB66" s="736"/>
      <c r="AC66" s="736"/>
      <c r="AD66" s="736"/>
      <c r="AE66" s="737"/>
      <c r="AF66" s="870" t="s">
        <v>395</v>
      </c>
      <c r="AG66" s="831"/>
      <c r="AH66" s="831"/>
      <c r="AI66" s="831"/>
      <c r="AJ66" s="871"/>
      <c r="AK66" s="735" t="s">
        <v>396</v>
      </c>
      <c r="AL66" s="759"/>
      <c r="AM66" s="759"/>
      <c r="AN66" s="759"/>
      <c r="AO66" s="760"/>
      <c r="AP66" s="735" t="s">
        <v>397</v>
      </c>
      <c r="AQ66" s="736"/>
      <c r="AR66" s="736"/>
      <c r="AS66" s="736"/>
      <c r="AT66" s="737"/>
      <c r="AU66" s="735" t="s">
        <v>398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548</v>
      </c>
      <c r="C68" s="888"/>
      <c r="D68" s="888"/>
      <c r="E68" s="888"/>
      <c r="F68" s="888"/>
      <c r="G68" s="888"/>
      <c r="H68" s="888"/>
      <c r="I68" s="888"/>
      <c r="J68" s="888"/>
      <c r="K68" s="888"/>
      <c r="L68" s="888"/>
      <c r="M68" s="888"/>
      <c r="N68" s="888"/>
      <c r="O68" s="888"/>
      <c r="P68" s="889"/>
      <c r="Q68" s="890">
        <v>2168</v>
      </c>
      <c r="R68" s="884"/>
      <c r="S68" s="884"/>
      <c r="T68" s="884"/>
      <c r="U68" s="884"/>
      <c r="V68" s="884">
        <v>2104</v>
      </c>
      <c r="W68" s="884"/>
      <c r="X68" s="884"/>
      <c r="Y68" s="884"/>
      <c r="Z68" s="884"/>
      <c r="AA68" s="884">
        <v>63</v>
      </c>
      <c r="AB68" s="884"/>
      <c r="AC68" s="884"/>
      <c r="AD68" s="884"/>
      <c r="AE68" s="884"/>
      <c r="AF68" s="884">
        <v>63</v>
      </c>
      <c r="AG68" s="884"/>
      <c r="AH68" s="884"/>
      <c r="AI68" s="884"/>
      <c r="AJ68" s="884"/>
      <c r="AK68" s="884" t="s">
        <v>491</v>
      </c>
      <c r="AL68" s="884"/>
      <c r="AM68" s="884"/>
      <c r="AN68" s="884"/>
      <c r="AO68" s="884"/>
      <c r="AP68" s="884">
        <v>1164</v>
      </c>
      <c r="AQ68" s="884"/>
      <c r="AR68" s="884"/>
      <c r="AS68" s="884"/>
      <c r="AT68" s="884"/>
      <c r="AU68" s="884">
        <v>630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549</v>
      </c>
      <c r="C69" s="892"/>
      <c r="D69" s="892"/>
      <c r="E69" s="892"/>
      <c r="F69" s="892"/>
      <c r="G69" s="892"/>
      <c r="H69" s="892"/>
      <c r="I69" s="892"/>
      <c r="J69" s="892"/>
      <c r="K69" s="892"/>
      <c r="L69" s="892"/>
      <c r="M69" s="892"/>
      <c r="N69" s="892"/>
      <c r="O69" s="892"/>
      <c r="P69" s="893"/>
      <c r="Q69" s="894">
        <v>443</v>
      </c>
      <c r="R69" s="849"/>
      <c r="S69" s="849"/>
      <c r="T69" s="849"/>
      <c r="U69" s="849"/>
      <c r="V69" s="849">
        <v>421</v>
      </c>
      <c r="W69" s="849"/>
      <c r="X69" s="849"/>
      <c r="Y69" s="849"/>
      <c r="Z69" s="849"/>
      <c r="AA69" s="849">
        <v>22</v>
      </c>
      <c r="AB69" s="849"/>
      <c r="AC69" s="849"/>
      <c r="AD69" s="849"/>
      <c r="AE69" s="849"/>
      <c r="AF69" s="849">
        <v>22</v>
      </c>
      <c r="AG69" s="849"/>
      <c r="AH69" s="849"/>
      <c r="AI69" s="849"/>
      <c r="AJ69" s="849"/>
      <c r="AK69" s="849">
        <v>11</v>
      </c>
      <c r="AL69" s="849"/>
      <c r="AM69" s="849"/>
      <c r="AN69" s="849"/>
      <c r="AO69" s="849"/>
      <c r="AP69" s="849">
        <v>789</v>
      </c>
      <c r="AQ69" s="849"/>
      <c r="AR69" s="849"/>
      <c r="AS69" s="849"/>
      <c r="AT69" s="849"/>
      <c r="AU69" s="849">
        <v>125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550</v>
      </c>
      <c r="C70" s="892"/>
      <c r="D70" s="892"/>
      <c r="E70" s="892"/>
      <c r="F70" s="892"/>
      <c r="G70" s="892"/>
      <c r="H70" s="892"/>
      <c r="I70" s="892"/>
      <c r="J70" s="892"/>
      <c r="K70" s="892"/>
      <c r="L70" s="892"/>
      <c r="M70" s="892"/>
      <c r="N70" s="892"/>
      <c r="O70" s="892"/>
      <c r="P70" s="893"/>
      <c r="Q70" s="894">
        <v>1476</v>
      </c>
      <c r="R70" s="849"/>
      <c r="S70" s="849"/>
      <c r="T70" s="849"/>
      <c r="U70" s="849"/>
      <c r="V70" s="849">
        <v>1442</v>
      </c>
      <c r="W70" s="849"/>
      <c r="X70" s="849"/>
      <c r="Y70" s="849"/>
      <c r="Z70" s="849"/>
      <c r="AA70" s="849">
        <v>35</v>
      </c>
      <c r="AB70" s="849"/>
      <c r="AC70" s="849"/>
      <c r="AD70" s="849"/>
      <c r="AE70" s="849"/>
      <c r="AF70" s="849">
        <v>35</v>
      </c>
      <c r="AG70" s="849"/>
      <c r="AH70" s="849"/>
      <c r="AI70" s="849"/>
      <c r="AJ70" s="849"/>
      <c r="AK70" s="849" t="s">
        <v>491</v>
      </c>
      <c r="AL70" s="849"/>
      <c r="AM70" s="849"/>
      <c r="AN70" s="849"/>
      <c r="AO70" s="849"/>
      <c r="AP70" s="849" t="s">
        <v>491</v>
      </c>
      <c r="AQ70" s="849"/>
      <c r="AR70" s="849"/>
      <c r="AS70" s="849"/>
      <c r="AT70" s="849"/>
      <c r="AU70" s="849" t="s">
        <v>491</v>
      </c>
      <c r="AV70" s="849"/>
      <c r="AW70" s="849"/>
      <c r="AX70" s="849"/>
      <c r="AY70" s="849"/>
      <c r="AZ70" s="895" t="s">
        <v>553</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550</v>
      </c>
      <c r="C71" s="892"/>
      <c r="D71" s="892"/>
      <c r="E71" s="892"/>
      <c r="F71" s="892"/>
      <c r="G71" s="892"/>
      <c r="H71" s="892"/>
      <c r="I71" s="892"/>
      <c r="J71" s="892"/>
      <c r="K71" s="892"/>
      <c r="L71" s="892"/>
      <c r="M71" s="892"/>
      <c r="N71" s="892"/>
      <c r="O71" s="892"/>
      <c r="P71" s="893"/>
      <c r="Q71" s="894">
        <v>634650</v>
      </c>
      <c r="R71" s="849"/>
      <c r="S71" s="849"/>
      <c r="T71" s="849"/>
      <c r="U71" s="849"/>
      <c r="V71" s="849">
        <v>617408</v>
      </c>
      <c r="W71" s="849"/>
      <c r="X71" s="849"/>
      <c r="Y71" s="849"/>
      <c r="Z71" s="849"/>
      <c r="AA71" s="849">
        <v>17242</v>
      </c>
      <c r="AB71" s="849"/>
      <c r="AC71" s="849"/>
      <c r="AD71" s="849"/>
      <c r="AE71" s="849"/>
      <c r="AF71" s="849">
        <v>17242</v>
      </c>
      <c r="AG71" s="849"/>
      <c r="AH71" s="849"/>
      <c r="AI71" s="849"/>
      <c r="AJ71" s="849"/>
      <c r="AK71" s="849">
        <v>5814</v>
      </c>
      <c r="AL71" s="849"/>
      <c r="AM71" s="849"/>
      <c r="AN71" s="849"/>
      <c r="AO71" s="849"/>
      <c r="AP71" s="849" t="s">
        <v>491</v>
      </c>
      <c r="AQ71" s="849"/>
      <c r="AR71" s="849"/>
      <c r="AS71" s="849"/>
      <c r="AT71" s="849"/>
      <c r="AU71" s="849" t="s">
        <v>491</v>
      </c>
      <c r="AV71" s="849"/>
      <c r="AW71" s="849"/>
      <c r="AX71" s="849"/>
      <c r="AY71" s="849"/>
      <c r="AZ71" s="895" t="s">
        <v>554</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551</v>
      </c>
      <c r="C72" s="892"/>
      <c r="D72" s="892"/>
      <c r="E72" s="892"/>
      <c r="F72" s="892"/>
      <c r="G72" s="892"/>
      <c r="H72" s="892"/>
      <c r="I72" s="892"/>
      <c r="J72" s="892"/>
      <c r="K72" s="892"/>
      <c r="L72" s="892"/>
      <c r="M72" s="892"/>
      <c r="N72" s="892"/>
      <c r="O72" s="892"/>
      <c r="P72" s="893"/>
      <c r="Q72" s="894">
        <v>31982</v>
      </c>
      <c r="R72" s="849"/>
      <c r="S72" s="849"/>
      <c r="T72" s="849"/>
      <c r="U72" s="849"/>
      <c r="V72" s="849">
        <v>31890</v>
      </c>
      <c r="W72" s="849"/>
      <c r="X72" s="849"/>
      <c r="Y72" s="849"/>
      <c r="Z72" s="849"/>
      <c r="AA72" s="849">
        <v>92</v>
      </c>
      <c r="AB72" s="849"/>
      <c r="AC72" s="849"/>
      <c r="AD72" s="849"/>
      <c r="AE72" s="849"/>
      <c r="AF72" s="849">
        <v>92</v>
      </c>
      <c r="AG72" s="849"/>
      <c r="AH72" s="849"/>
      <c r="AI72" s="849"/>
      <c r="AJ72" s="849"/>
      <c r="AK72" s="849">
        <v>972</v>
      </c>
      <c r="AL72" s="849"/>
      <c r="AM72" s="849"/>
      <c r="AN72" s="849"/>
      <c r="AO72" s="849"/>
      <c r="AP72" s="849" t="s">
        <v>491</v>
      </c>
      <c r="AQ72" s="849"/>
      <c r="AR72" s="849"/>
      <c r="AS72" s="849"/>
      <c r="AT72" s="849"/>
      <c r="AU72" s="849" t="s">
        <v>491</v>
      </c>
      <c r="AV72" s="849"/>
      <c r="AW72" s="849"/>
      <c r="AX72" s="849"/>
      <c r="AY72" s="849"/>
      <c r="AZ72" s="895" t="s">
        <v>553</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551</v>
      </c>
      <c r="C73" s="892"/>
      <c r="D73" s="892"/>
      <c r="E73" s="892"/>
      <c r="F73" s="892"/>
      <c r="G73" s="892"/>
      <c r="H73" s="892"/>
      <c r="I73" s="892"/>
      <c r="J73" s="892"/>
      <c r="K73" s="892"/>
      <c r="L73" s="892"/>
      <c r="M73" s="892"/>
      <c r="N73" s="892"/>
      <c r="O73" s="892"/>
      <c r="P73" s="893"/>
      <c r="Q73" s="894">
        <v>346</v>
      </c>
      <c r="R73" s="849"/>
      <c r="S73" s="849"/>
      <c r="T73" s="849"/>
      <c r="U73" s="849"/>
      <c r="V73" s="849">
        <v>170</v>
      </c>
      <c r="W73" s="849"/>
      <c r="X73" s="849"/>
      <c r="Y73" s="849"/>
      <c r="Z73" s="849"/>
      <c r="AA73" s="849">
        <v>176</v>
      </c>
      <c r="AB73" s="849"/>
      <c r="AC73" s="849"/>
      <c r="AD73" s="849"/>
      <c r="AE73" s="849"/>
      <c r="AF73" s="849">
        <v>176</v>
      </c>
      <c r="AG73" s="849"/>
      <c r="AH73" s="849"/>
      <c r="AI73" s="849"/>
      <c r="AJ73" s="849"/>
      <c r="AK73" s="849" t="s">
        <v>491</v>
      </c>
      <c r="AL73" s="849"/>
      <c r="AM73" s="849"/>
      <c r="AN73" s="849"/>
      <c r="AO73" s="849"/>
      <c r="AP73" s="849" t="s">
        <v>491</v>
      </c>
      <c r="AQ73" s="849"/>
      <c r="AR73" s="849"/>
      <c r="AS73" s="849"/>
      <c r="AT73" s="849"/>
      <c r="AU73" s="849" t="s">
        <v>491</v>
      </c>
      <c r="AV73" s="849"/>
      <c r="AW73" s="849"/>
      <c r="AX73" s="849"/>
      <c r="AY73" s="849"/>
      <c r="AZ73" s="895" t="s">
        <v>555</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552</v>
      </c>
      <c r="C74" s="892"/>
      <c r="D74" s="892"/>
      <c r="E74" s="892"/>
      <c r="F74" s="892"/>
      <c r="G74" s="892"/>
      <c r="H74" s="892"/>
      <c r="I74" s="892"/>
      <c r="J74" s="892"/>
      <c r="K74" s="892"/>
      <c r="L74" s="892"/>
      <c r="M74" s="892"/>
      <c r="N74" s="892"/>
      <c r="O74" s="892"/>
      <c r="P74" s="893"/>
      <c r="Q74" s="894">
        <v>422</v>
      </c>
      <c r="R74" s="849"/>
      <c r="S74" s="849"/>
      <c r="T74" s="849"/>
      <c r="U74" s="849"/>
      <c r="V74" s="849">
        <v>404</v>
      </c>
      <c r="W74" s="849"/>
      <c r="X74" s="849"/>
      <c r="Y74" s="849"/>
      <c r="Z74" s="849"/>
      <c r="AA74" s="849">
        <v>17</v>
      </c>
      <c r="AB74" s="849"/>
      <c r="AC74" s="849"/>
      <c r="AD74" s="849"/>
      <c r="AE74" s="849"/>
      <c r="AF74" s="849">
        <v>17</v>
      </c>
      <c r="AG74" s="849"/>
      <c r="AH74" s="849"/>
      <c r="AI74" s="849"/>
      <c r="AJ74" s="849"/>
      <c r="AK74" s="849">
        <v>95</v>
      </c>
      <c r="AL74" s="849"/>
      <c r="AM74" s="849"/>
      <c r="AN74" s="849"/>
      <c r="AO74" s="849"/>
      <c r="AP74" s="849" t="s">
        <v>491</v>
      </c>
      <c r="AQ74" s="849"/>
      <c r="AR74" s="849"/>
      <c r="AS74" s="849"/>
      <c r="AT74" s="849"/>
      <c r="AU74" s="849" t="s">
        <v>491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17647</v>
      </c>
      <c r="AG88" s="860"/>
      <c r="AH88" s="860"/>
      <c r="AI88" s="860"/>
      <c r="AJ88" s="860"/>
      <c r="AK88" s="857"/>
      <c r="AL88" s="857"/>
      <c r="AM88" s="857"/>
      <c r="AN88" s="857"/>
      <c r="AO88" s="857"/>
      <c r="AP88" s="860">
        <v>1953</v>
      </c>
      <c r="AQ88" s="860"/>
      <c r="AR88" s="860"/>
      <c r="AS88" s="860"/>
      <c r="AT88" s="860"/>
      <c r="AU88" s="860">
        <v>755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v>
      </c>
      <c r="CS102" s="868"/>
      <c r="CT102" s="868"/>
      <c r="CU102" s="868"/>
      <c r="CV102" s="911"/>
      <c r="CW102" s="910"/>
      <c r="CX102" s="868"/>
      <c r="CY102" s="868"/>
      <c r="CZ102" s="868"/>
      <c r="DA102" s="911"/>
      <c r="DB102" s="910"/>
      <c r="DC102" s="868"/>
      <c r="DD102" s="868"/>
      <c r="DE102" s="868"/>
      <c r="DF102" s="911"/>
      <c r="DG102" s="910">
        <v>83</v>
      </c>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285</v>
      </c>
      <c r="AG109" s="913"/>
      <c r="AH109" s="913"/>
      <c r="AI109" s="913"/>
      <c r="AJ109" s="914"/>
      <c r="AK109" s="912" t="s">
        <v>284</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285</v>
      </c>
      <c r="BW109" s="913"/>
      <c r="BX109" s="913"/>
      <c r="BY109" s="913"/>
      <c r="BZ109" s="914"/>
      <c r="CA109" s="912" t="s">
        <v>284</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285</v>
      </c>
      <c r="DM109" s="913"/>
      <c r="DN109" s="913"/>
      <c r="DO109" s="913"/>
      <c r="DP109" s="914"/>
      <c r="DQ109" s="912" t="s">
        <v>284</v>
      </c>
      <c r="DR109" s="913"/>
      <c r="DS109" s="913"/>
      <c r="DT109" s="913"/>
      <c r="DU109" s="914"/>
      <c r="DV109" s="912" t="s">
        <v>409</v>
      </c>
      <c r="DW109" s="913"/>
      <c r="DX109" s="913"/>
      <c r="DY109" s="913"/>
      <c r="DZ109" s="915"/>
    </row>
    <row r="110" spans="1:131" s="197" customFormat="1" ht="26.25" customHeight="1">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1552793</v>
      </c>
      <c r="AB110" s="920"/>
      <c r="AC110" s="920"/>
      <c r="AD110" s="920"/>
      <c r="AE110" s="921"/>
      <c r="AF110" s="922">
        <v>1587038</v>
      </c>
      <c r="AG110" s="920"/>
      <c r="AH110" s="920"/>
      <c r="AI110" s="920"/>
      <c r="AJ110" s="921"/>
      <c r="AK110" s="922">
        <v>1492176</v>
      </c>
      <c r="AL110" s="920"/>
      <c r="AM110" s="920"/>
      <c r="AN110" s="920"/>
      <c r="AO110" s="921"/>
      <c r="AP110" s="923">
        <v>14.1</v>
      </c>
      <c r="AQ110" s="924"/>
      <c r="AR110" s="924"/>
      <c r="AS110" s="924"/>
      <c r="AT110" s="925"/>
      <c r="AU110" s="926" t="s">
        <v>61</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15084137</v>
      </c>
      <c r="BR110" s="957"/>
      <c r="BS110" s="957"/>
      <c r="BT110" s="957"/>
      <c r="BU110" s="957"/>
      <c r="BV110" s="957">
        <v>15288674</v>
      </c>
      <c r="BW110" s="957"/>
      <c r="BX110" s="957"/>
      <c r="BY110" s="957"/>
      <c r="BZ110" s="957"/>
      <c r="CA110" s="957">
        <v>15917589</v>
      </c>
      <c r="CB110" s="957"/>
      <c r="CC110" s="957"/>
      <c r="CD110" s="957"/>
      <c r="CE110" s="957"/>
      <c r="CF110" s="971">
        <v>150.19999999999999</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415</v>
      </c>
      <c r="DH110" s="957"/>
      <c r="DI110" s="957"/>
      <c r="DJ110" s="957"/>
      <c r="DK110" s="957"/>
      <c r="DL110" s="957" t="s">
        <v>415</v>
      </c>
      <c r="DM110" s="957"/>
      <c r="DN110" s="957"/>
      <c r="DO110" s="957"/>
      <c r="DP110" s="957"/>
      <c r="DQ110" s="957" t="s">
        <v>415</v>
      </c>
      <c r="DR110" s="957"/>
      <c r="DS110" s="957"/>
      <c r="DT110" s="957"/>
      <c r="DU110" s="957"/>
      <c r="DV110" s="958" t="s">
        <v>415</v>
      </c>
      <c r="DW110" s="958"/>
      <c r="DX110" s="958"/>
      <c r="DY110" s="958"/>
      <c r="DZ110" s="959"/>
    </row>
    <row r="111" spans="1:131" s="197"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417</v>
      </c>
      <c r="AB111" s="964"/>
      <c r="AC111" s="964"/>
      <c r="AD111" s="964"/>
      <c r="AE111" s="965"/>
      <c r="AF111" s="966" t="s">
        <v>417</v>
      </c>
      <c r="AG111" s="964"/>
      <c r="AH111" s="964"/>
      <c r="AI111" s="964"/>
      <c r="AJ111" s="965"/>
      <c r="AK111" s="966" t="s">
        <v>417</v>
      </c>
      <c r="AL111" s="964"/>
      <c r="AM111" s="964"/>
      <c r="AN111" s="964"/>
      <c r="AO111" s="965"/>
      <c r="AP111" s="967" t="s">
        <v>417</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384299</v>
      </c>
      <c r="BR111" s="950"/>
      <c r="BS111" s="950"/>
      <c r="BT111" s="950"/>
      <c r="BU111" s="950"/>
      <c r="BV111" s="950">
        <v>268454</v>
      </c>
      <c r="BW111" s="950"/>
      <c r="BX111" s="950"/>
      <c r="BY111" s="950"/>
      <c r="BZ111" s="950"/>
      <c r="CA111" s="950">
        <v>250889</v>
      </c>
      <c r="CB111" s="950"/>
      <c r="CC111" s="950"/>
      <c r="CD111" s="950"/>
      <c r="CE111" s="950"/>
      <c r="CF111" s="944">
        <v>2.4</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422</v>
      </c>
      <c r="BA112" s="980"/>
      <c r="BB112" s="980"/>
      <c r="BC112" s="980"/>
      <c r="BD112" s="980"/>
      <c r="BE112" s="980"/>
      <c r="BF112" s="980"/>
      <c r="BG112" s="980"/>
      <c r="BH112" s="980"/>
      <c r="BI112" s="980"/>
      <c r="BJ112" s="980"/>
      <c r="BK112" s="980"/>
      <c r="BL112" s="980"/>
      <c r="BM112" s="980"/>
      <c r="BN112" s="980"/>
      <c r="BO112" s="980"/>
      <c r="BP112" s="981"/>
      <c r="BQ112" s="949">
        <v>5697224</v>
      </c>
      <c r="BR112" s="950"/>
      <c r="BS112" s="950"/>
      <c r="BT112" s="950"/>
      <c r="BU112" s="950"/>
      <c r="BV112" s="950">
        <v>5432212</v>
      </c>
      <c r="BW112" s="950"/>
      <c r="BX112" s="950"/>
      <c r="BY112" s="950"/>
      <c r="BZ112" s="950"/>
      <c r="CA112" s="950">
        <v>5567971</v>
      </c>
      <c r="CB112" s="950"/>
      <c r="CC112" s="950"/>
      <c r="CD112" s="950"/>
      <c r="CE112" s="950"/>
      <c r="CF112" s="944">
        <v>52.5</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417</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533421</v>
      </c>
      <c r="AB113" s="964"/>
      <c r="AC113" s="964"/>
      <c r="AD113" s="964"/>
      <c r="AE113" s="965"/>
      <c r="AF113" s="966">
        <v>534536</v>
      </c>
      <c r="AG113" s="964"/>
      <c r="AH113" s="964"/>
      <c r="AI113" s="964"/>
      <c r="AJ113" s="965"/>
      <c r="AK113" s="966">
        <v>543518</v>
      </c>
      <c r="AL113" s="964"/>
      <c r="AM113" s="964"/>
      <c r="AN113" s="964"/>
      <c r="AO113" s="965"/>
      <c r="AP113" s="967">
        <v>5.0999999999999996</v>
      </c>
      <c r="AQ113" s="968"/>
      <c r="AR113" s="968"/>
      <c r="AS113" s="968"/>
      <c r="AT113" s="969"/>
      <c r="AU113" s="929"/>
      <c r="AV113" s="930"/>
      <c r="AW113" s="930"/>
      <c r="AX113" s="930"/>
      <c r="AY113" s="931"/>
      <c r="AZ113" s="979" t="s">
        <v>425</v>
      </c>
      <c r="BA113" s="980"/>
      <c r="BB113" s="980"/>
      <c r="BC113" s="980"/>
      <c r="BD113" s="980"/>
      <c r="BE113" s="980"/>
      <c r="BF113" s="980"/>
      <c r="BG113" s="980"/>
      <c r="BH113" s="980"/>
      <c r="BI113" s="980"/>
      <c r="BJ113" s="980"/>
      <c r="BK113" s="980"/>
      <c r="BL113" s="980"/>
      <c r="BM113" s="980"/>
      <c r="BN113" s="980"/>
      <c r="BO113" s="980"/>
      <c r="BP113" s="981"/>
      <c r="BQ113" s="949">
        <v>557408</v>
      </c>
      <c r="BR113" s="950"/>
      <c r="BS113" s="950"/>
      <c r="BT113" s="950"/>
      <c r="BU113" s="950"/>
      <c r="BV113" s="950">
        <v>838721</v>
      </c>
      <c r="BW113" s="950"/>
      <c r="BX113" s="950"/>
      <c r="BY113" s="950"/>
      <c r="BZ113" s="950"/>
      <c r="CA113" s="950">
        <v>754343</v>
      </c>
      <c r="CB113" s="950"/>
      <c r="CC113" s="950"/>
      <c r="CD113" s="950"/>
      <c r="CE113" s="950"/>
      <c r="CF113" s="944">
        <v>7.1</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88562</v>
      </c>
      <c r="AB114" s="989"/>
      <c r="AC114" s="989"/>
      <c r="AD114" s="989"/>
      <c r="AE114" s="990"/>
      <c r="AF114" s="991">
        <v>89018</v>
      </c>
      <c r="AG114" s="989"/>
      <c r="AH114" s="989"/>
      <c r="AI114" s="989"/>
      <c r="AJ114" s="990"/>
      <c r="AK114" s="991">
        <v>87103</v>
      </c>
      <c r="AL114" s="989"/>
      <c r="AM114" s="989"/>
      <c r="AN114" s="989"/>
      <c r="AO114" s="990"/>
      <c r="AP114" s="992">
        <v>0.8</v>
      </c>
      <c r="AQ114" s="993"/>
      <c r="AR114" s="993"/>
      <c r="AS114" s="993"/>
      <c r="AT114" s="994"/>
      <c r="AU114" s="929"/>
      <c r="AV114" s="930"/>
      <c r="AW114" s="930"/>
      <c r="AX114" s="930"/>
      <c r="AY114" s="931"/>
      <c r="AZ114" s="979" t="s">
        <v>428</v>
      </c>
      <c r="BA114" s="980"/>
      <c r="BB114" s="980"/>
      <c r="BC114" s="980"/>
      <c r="BD114" s="980"/>
      <c r="BE114" s="980"/>
      <c r="BF114" s="980"/>
      <c r="BG114" s="980"/>
      <c r="BH114" s="980"/>
      <c r="BI114" s="980"/>
      <c r="BJ114" s="980"/>
      <c r="BK114" s="980"/>
      <c r="BL114" s="980"/>
      <c r="BM114" s="980"/>
      <c r="BN114" s="980"/>
      <c r="BO114" s="980"/>
      <c r="BP114" s="981"/>
      <c r="BQ114" s="949">
        <v>3004573</v>
      </c>
      <c r="BR114" s="950"/>
      <c r="BS114" s="950"/>
      <c r="BT114" s="950"/>
      <c r="BU114" s="950"/>
      <c r="BV114" s="950">
        <v>2863815</v>
      </c>
      <c r="BW114" s="950"/>
      <c r="BX114" s="950"/>
      <c r="BY114" s="950"/>
      <c r="BZ114" s="950"/>
      <c r="CA114" s="950">
        <v>2686347</v>
      </c>
      <c r="CB114" s="950"/>
      <c r="CC114" s="950"/>
      <c r="CD114" s="950"/>
      <c r="CE114" s="950"/>
      <c r="CF114" s="944">
        <v>25.3</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34361</v>
      </c>
      <c r="AB115" s="964"/>
      <c r="AC115" s="964"/>
      <c r="AD115" s="964"/>
      <c r="AE115" s="965"/>
      <c r="AF115" s="966">
        <v>117155</v>
      </c>
      <c r="AG115" s="964"/>
      <c r="AH115" s="964"/>
      <c r="AI115" s="964"/>
      <c r="AJ115" s="965"/>
      <c r="AK115" s="966">
        <v>67567</v>
      </c>
      <c r="AL115" s="964"/>
      <c r="AM115" s="964"/>
      <c r="AN115" s="964"/>
      <c r="AO115" s="965"/>
      <c r="AP115" s="967">
        <v>0.6</v>
      </c>
      <c r="AQ115" s="968"/>
      <c r="AR115" s="968"/>
      <c r="AS115" s="968"/>
      <c r="AT115" s="969"/>
      <c r="AU115" s="929"/>
      <c r="AV115" s="930"/>
      <c r="AW115" s="930"/>
      <c r="AX115" s="930"/>
      <c r="AY115" s="931"/>
      <c r="AZ115" s="979" t="s">
        <v>431</v>
      </c>
      <c r="BA115" s="980"/>
      <c r="BB115" s="980"/>
      <c r="BC115" s="980"/>
      <c r="BD115" s="980"/>
      <c r="BE115" s="980"/>
      <c r="BF115" s="980"/>
      <c r="BG115" s="980"/>
      <c r="BH115" s="980"/>
      <c r="BI115" s="980"/>
      <c r="BJ115" s="980"/>
      <c r="BK115" s="980"/>
      <c r="BL115" s="980"/>
      <c r="BM115" s="980"/>
      <c r="BN115" s="980"/>
      <c r="BO115" s="980"/>
      <c r="BP115" s="981"/>
      <c r="BQ115" s="949" t="s">
        <v>417</v>
      </c>
      <c r="BR115" s="950"/>
      <c r="BS115" s="950"/>
      <c r="BT115" s="950"/>
      <c r="BU115" s="950"/>
      <c r="BV115" s="950" t="s">
        <v>417</v>
      </c>
      <c r="BW115" s="950"/>
      <c r="BX115" s="950"/>
      <c r="BY115" s="950"/>
      <c r="BZ115" s="950"/>
      <c r="CA115" s="950" t="s">
        <v>417</v>
      </c>
      <c r="CB115" s="950"/>
      <c r="CC115" s="950"/>
      <c r="CD115" s="950"/>
      <c r="CE115" s="950"/>
      <c r="CF115" s="944" t="s">
        <v>417</v>
      </c>
      <c r="CG115" s="945"/>
      <c r="CH115" s="945"/>
      <c r="CI115" s="945"/>
      <c r="CJ115" s="945"/>
      <c r="CK115" s="975"/>
      <c r="CL115" s="976"/>
      <c r="CM115" s="979" t="s">
        <v>432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194566</v>
      </c>
      <c r="DH115" s="989"/>
      <c r="DI115" s="989"/>
      <c r="DJ115" s="989"/>
      <c r="DK115" s="990"/>
      <c r="DL115" s="991">
        <v>116088</v>
      </c>
      <c r="DM115" s="989"/>
      <c r="DN115" s="989"/>
      <c r="DO115" s="989"/>
      <c r="DP115" s="990"/>
      <c r="DQ115" s="991">
        <v>82899</v>
      </c>
      <c r="DR115" s="989"/>
      <c r="DS115" s="989"/>
      <c r="DT115" s="989"/>
      <c r="DU115" s="990"/>
      <c r="DV115" s="992">
        <v>0.8</v>
      </c>
      <c r="DW115" s="993"/>
      <c r="DX115" s="993"/>
      <c r="DY115" s="993"/>
      <c r="DZ115" s="994"/>
    </row>
    <row r="116" spans="1:130" s="197" customFormat="1" ht="26.25" customHeight="1">
      <c r="A116" s="986"/>
      <c r="B116" s="987"/>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417</v>
      </c>
      <c r="AB116" s="989"/>
      <c r="AC116" s="989"/>
      <c r="AD116" s="989"/>
      <c r="AE116" s="990"/>
      <c r="AF116" s="991" t="s">
        <v>417</v>
      </c>
      <c r="AG116" s="989"/>
      <c r="AH116" s="989"/>
      <c r="AI116" s="989"/>
      <c r="AJ116" s="990"/>
      <c r="AK116" s="991" t="s">
        <v>417</v>
      </c>
      <c r="AL116" s="989"/>
      <c r="AM116" s="989"/>
      <c r="AN116" s="989"/>
      <c r="AO116" s="990"/>
      <c r="AP116" s="992" t="s">
        <v>417</v>
      </c>
      <c r="AQ116" s="993"/>
      <c r="AR116" s="993"/>
      <c r="AS116" s="993"/>
      <c r="AT116" s="994"/>
      <c r="AU116" s="929"/>
      <c r="AV116" s="930"/>
      <c r="AW116" s="930"/>
      <c r="AX116" s="930"/>
      <c r="AY116" s="931"/>
      <c r="AZ116" s="979" t="s">
        <v>434</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417</v>
      </c>
      <c r="DH116" s="989"/>
      <c r="DI116" s="989"/>
      <c r="DJ116" s="989"/>
      <c r="DK116" s="990"/>
      <c r="DL116" s="991" t="s">
        <v>417</v>
      </c>
      <c r="DM116" s="989"/>
      <c r="DN116" s="989"/>
      <c r="DO116" s="989"/>
      <c r="DP116" s="990"/>
      <c r="DQ116" s="991" t="s">
        <v>417</v>
      </c>
      <c r="DR116" s="989"/>
      <c r="DS116" s="989"/>
      <c r="DT116" s="989"/>
      <c r="DU116" s="990"/>
      <c r="DV116" s="992" t="s">
        <v>417</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436</v>
      </c>
      <c r="Z117" s="914"/>
      <c r="AA117" s="1026">
        <v>2209137</v>
      </c>
      <c r="AB117" s="996"/>
      <c r="AC117" s="996"/>
      <c r="AD117" s="996"/>
      <c r="AE117" s="997"/>
      <c r="AF117" s="995">
        <v>2327747</v>
      </c>
      <c r="AG117" s="996"/>
      <c r="AH117" s="996"/>
      <c r="AI117" s="996"/>
      <c r="AJ117" s="997"/>
      <c r="AK117" s="995">
        <v>2190364</v>
      </c>
      <c r="AL117" s="996"/>
      <c r="AM117" s="996"/>
      <c r="AN117" s="996"/>
      <c r="AO117" s="997"/>
      <c r="AP117" s="998"/>
      <c r="AQ117" s="999"/>
      <c r="AR117" s="999"/>
      <c r="AS117" s="999"/>
      <c r="AT117" s="1000"/>
      <c r="AU117" s="929"/>
      <c r="AV117" s="930"/>
      <c r="AW117" s="930"/>
      <c r="AX117" s="930"/>
      <c r="AY117" s="931"/>
      <c r="AZ117" s="1025" t="s">
        <v>437</v>
      </c>
      <c r="BA117" s="1001"/>
      <c r="BB117" s="1001"/>
      <c r="BC117" s="1001"/>
      <c r="BD117" s="1001"/>
      <c r="BE117" s="1001"/>
      <c r="BF117" s="1001"/>
      <c r="BG117" s="1001"/>
      <c r="BH117" s="1001"/>
      <c r="BI117" s="1001"/>
      <c r="BJ117" s="1001"/>
      <c r="BK117" s="1001"/>
      <c r="BL117" s="1001"/>
      <c r="BM117" s="1001"/>
      <c r="BN117" s="1001"/>
      <c r="BO117" s="1001"/>
      <c r="BP117" s="1002"/>
      <c r="BQ117" s="1015" t="s">
        <v>417</v>
      </c>
      <c r="BR117" s="1016"/>
      <c r="BS117" s="1016"/>
      <c r="BT117" s="1016"/>
      <c r="BU117" s="1016"/>
      <c r="BV117" s="1016" t="s">
        <v>417</v>
      </c>
      <c r="BW117" s="1016"/>
      <c r="BX117" s="1016"/>
      <c r="BY117" s="1016"/>
      <c r="BZ117" s="1016"/>
      <c r="CA117" s="1016" t="s">
        <v>417</v>
      </c>
      <c r="CB117" s="1016"/>
      <c r="CC117" s="1016"/>
      <c r="CD117" s="1016"/>
      <c r="CE117" s="1016"/>
      <c r="CF117" s="944" t="s">
        <v>417</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417</v>
      </c>
      <c r="DH117" s="989"/>
      <c r="DI117" s="989"/>
      <c r="DJ117" s="989"/>
      <c r="DK117" s="990"/>
      <c r="DL117" s="991" t="s">
        <v>417</v>
      </c>
      <c r="DM117" s="989"/>
      <c r="DN117" s="989"/>
      <c r="DO117" s="989"/>
      <c r="DP117" s="990"/>
      <c r="DQ117" s="991" t="s">
        <v>417</v>
      </c>
      <c r="DR117" s="989"/>
      <c r="DS117" s="989"/>
      <c r="DT117" s="989"/>
      <c r="DU117" s="990"/>
      <c r="DV117" s="992" t="s">
        <v>417</v>
      </c>
      <c r="DW117" s="993"/>
      <c r="DX117" s="993"/>
      <c r="DY117" s="993"/>
      <c r="DZ117" s="994"/>
    </row>
    <row r="118" spans="1:130" s="197" customFormat="1" ht="26.25" customHeight="1">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285</v>
      </c>
      <c r="AG118" s="913"/>
      <c r="AH118" s="913"/>
      <c r="AI118" s="913"/>
      <c r="AJ118" s="914"/>
      <c r="AK118" s="912" t="s">
        <v>284</v>
      </c>
      <c r="AL118" s="913"/>
      <c r="AM118" s="913"/>
      <c r="AN118" s="913"/>
      <c r="AO118" s="914"/>
      <c r="AP118" s="1020" t="s">
        <v>409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439</v>
      </c>
      <c r="BP118" s="1024"/>
      <c r="BQ118" s="1015">
        <v>24727641</v>
      </c>
      <c r="BR118" s="1016"/>
      <c r="BS118" s="1016"/>
      <c r="BT118" s="1016"/>
      <c r="BU118" s="1016"/>
      <c r="BV118" s="1016">
        <v>24691876</v>
      </c>
      <c r="BW118" s="1016"/>
      <c r="BX118" s="1016"/>
      <c r="BY118" s="1016"/>
      <c r="BZ118" s="1016"/>
      <c r="CA118" s="1016">
        <v>25177139</v>
      </c>
      <c r="CB118" s="1016"/>
      <c r="CC118" s="1016"/>
      <c r="CD118" s="1016"/>
      <c r="CE118" s="1016"/>
      <c r="CF118" s="1017"/>
      <c r="CG118" s="1018"/>
      <c r="CH118" s="1018"/>
      <c r="CI118" s="1018"/>
      <c r="CJ118" s="1019"/>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441</v>
      </c>
      <c r="AV119" s="1008"/>
      <c r="AW119" s="1008"/>
      <c r="AX119" s="1008"/>
      <c r="AY119" s="1009"/>
      <c r="AZ119" s="970" t="s">
        <v>442</v>
      </c>
      <c r="BA119" s="917"/>
      <c r="BB119" s="917"/>
      <c r="BC119" s="917"/>
      <c r="BD119" s="917"/>
      <c r="BE119" s="917"/>
      <c r="BF119" s="917"/>
      <c r="BG119" s="917"/>
      <c r="BH119" s="917"/>
      <c r="BI119" s="917"/>
      <c r="BJ119" s="917"/>
      <c r="BK119" s="917"/>
      <c r="BL119" s="917"/>
      <c r="BM119" s="917"/>
      <c r="BN119" s="917"/>
      <c r="BO119" s="917"/>
      <c r="BP119" s="918"/>
      <c r="BQ119" s="956">
        <v>3667996</v>
      </c>
      <c r="BR119" s="957"/>
      <c r="BS119" s="957"/>
      <c r="BT119" s="957"/>
      <c r="BU119" s="957"/>
      <c r="BV119" s="957">
        <v>3959816</v>
      </c>
      <c r="BW119" s="957"/>
      <c r="BX119" s="957"/>
      <c r="BY119" s="957"/>
      <c r="BZ119" s="957"/>
      <c r="CA119" s="957">
        <v>3434563</v>
      </c>
      <c r="CB119" s="957"/>
      <c r="CC119" s="957"/>
      <c r="CD119" s="957"/>
      <c r="CE119" s="957"/>
      <c r="CF119" s="971">
        <v>32.4</v>
      </c>
      <c r="CG119" s="972"/>
      <c r="CH119" s="972"/>
      <c r="CI119" s="972"/>
      <c r="CJ119" s="972"/>
      <c r="CK119" s="977"/>
      <c r="CL119" s="978"/>
      <c r="CM119" s="1034" t="s">
        <v>443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189733</v>
      </c>
      <c r="DH119" s="1028"/>
      <c r="DI119" s="1028"/>
      <c r="DJ119" s="1028"/>
      <c r="DK119" s="1029"/>
      <c r="DL119" s="1030">
        <v>152366</v>
      </c>
      <c r="DM119" s="1028"/>
      <c r="DN119" s="1028"/>
      <c r="DO119" s="1028"/>
      <c r="DP119" s="1029"/>
      <c r="DQ119" s="1030">
        <v>167990</v>
      </c>
      <c r="DR119" s="1028"/>
      <c r="DS119" s="1028"/>
      <c r="DT119" s="1028"/>
      <c r="DU119" s="1029"/>
      <c r="DV119" s="1031">
        <v>1.6</v>
      </c>
      <c r="DW119" s="1032"/>
      <c r="DX119" s="1032"/>
      <c r="DY119" s="1032"/>
      <c r="DZ119" s="1033"/>
    </row>
    <row r="120" spans="1:130" s="197" customFormat="1" ht="26.25" customHeight="1">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444</v>
      </c>
      <c r="BA120" s="980"/>
      <c r="BB120" s="980"/>
      <c r="BC120" s="980"/>
      <c r="BD120" s="980"/>
      <c r="BE120" s="980"/>
      <c r="BF120" s="980"/>
      <c r="BG120" s="980"/>
      <c r="BH120" s="980"/>
      <c r="BI120" s="980"/>
      <c r="BJ120" s="980"/>
      <c r="BK120" s="980"/>
      <c r="BL120" s="980"/>
      <c r="BM120" s="980"/>
      <c r="BN120" s="980"/>
      <c r="BO120" s="980"/>
      <c r="BP120" s="981"/>
      <c r="BQ120" s="949">
        <v>2039972</v>
      </c>
      <c r="BR120" s="950"/>
      <c r="BS120" s="950"/>
      <c r="BT120" s="950"/>
      <c r="BU120" s="950"/>
      <c r="BV120" s="950">
        <v>1915424</v>
      </c>
      <c r="BW120" s="950"/>
      <c r="BX120" s="950"/>
      <c r="BY120" s="950"/>
      <c r="BZ120" s="950"/>
      <c r="CA120" s="950">
        <v>1825793</v>
      </c>
      <c r="CB120" s="950"/>
      <c r="CC120" s="950"/>
      <c r="CD120" s="950"/>
      <c r="CE120" s="950"/>
      <c r="CF120" s="944">
        <v>17.2</v>
      </c>
      <c r="CG120" s="945"/>
      <c r="CH120" s="945"/>
      <c r="CI120" s="945"/>
      <c r="CJ120" s="945"/>
      <c r="CK120" s="1043" t="s">
        <v>445</v>
      </c>
      <c r="CL120" s="1044"/>
      <c r="CM120" s="1044"/>
      <c r="CN120" s="1044"/>
      <c r="CO120" s="1045"/>
      <c r="CP120" s="1051" t="s">
        <v>446</v>
      </c>
      <c r="CQ120" s="1052"/>
      <c r="CR120" s="1052"/>
      <c r="CS120" s="1052"/>
      <c r="CT120" s="1052"/>
      <c r="CU120" s="1052"/>
      <c r="CV120" s="1052"/>
      <c r="CW120" s="1052"/>
      <c r="CX120" s="1052"/>
      <c r="CY120" s="1052"/>
      <c r="CZ120" s="1052"/>
      <c r="DA120" s="1052"/>
      <c r="DB120" s="1052"/>
      <c r="DC120" s="1052"/>
      <c r="DD120" s="1052"/>
      <c r="DE120" s="1052"/>
      <c r="DF120" s="1053"/>
      <c r="DG120" s="956">
        <v>4290494</v>
      </c>
      <c r="DH120" s="957"/>
      <c r="DI120" s="957"/>
      <c r="DJ120" s="957"/>
      <c r="DK120" s="957"/>
      <c r="DL120" s="957">
        <v>4112959</v>
      </c>
      <c r="DM120" s="957"/>
      <c r="DN120" s="957"/>
      <c r="DO120" s="957"/>
      <c r="DP120" s="957"/>
      <c r="DQ120" s="957">
        <v>4339068</v>
      </c>
      <c r="DR120" s="957"/>
      <c r="DS120" s="957"/>
      <c r="DT120" s="957"/>
      <c r="DU120" s="957"/>
      <c r="DV120" s="958">
        <v>40.9</v>
      </c>
      <c r="DW120" s="958"/>
      <c r="DX120" s="958"/>
      <c r="DY120" s="958"/>
      <c r="DZ120" s="959"/>
    </row>
    <row r="121" spans="1:130" s="197" customFormat="1" ht="26.25" customHeight="1">
      <c r="A121" s="1005"/>
      <c r="B121" s="976"/>
      <c r="C121" s="1040" t="s">
        <v>447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448</v>
      </c>
      <c r="BA121" s="1001"/>
      <c r="BB121" s="1001"/>
      <c r="BC121" s="1001"/>
      <c r="BD121" s="1001"/>
      <c r="BE121" s="1001"/>
      <c r="BF121" s="1001"/>
      <c r="BG121" s="1001"/>
      <c r="BH121" s="1001"/>
      <c r="BI121" s="1001"/>
      <c r="BJ121" s="1001"/>
      <c r="BK121" s="1001"/>
      <c r="BL121" s="1001"/>
      <c r="BM121" s="1001"/>
      <c r="BN121" s="1001"/>
      <c r="BO121" s="1001"/>
      <c r="BP121" s="1002"/>
      <c r="BQ121" s="1015">
        <v>16871329</v>
      </c>
      <c r="BR121" s="1016"/>
      <c r="BS121" s="1016"/>
      <c r="BT121" s="1016"/>
      <c r="BU121" s="1016"/>
      <c r="BV121" s="1016">
        <v>17122991</v>
      </c>
      <c r="BW121" s="1016"/>
      <c r="BX121" s="1016"/>
      <c r="BY121" s="1016"/>
      <c r="BZ121" s="1016"/>
      <c r="CA121" s="1016">
        <v>17357016</v>
      </c>
      <c r="CB121" s="1016"/>
      <c r="CC121" s="1016"/>
      <c r="CD121" s="1016"/>
      <c r="CE121" s="1016"/>
      <c r="CF121" s="1054">
        <v>163.80000000000001</v>
      </c>
      <c r="CG121" s="1055"/>
      <c r="CH121" s="1055"/>
      <c r="CI121" s="1055"/>
      <c r="CJ121" s="1055"/>
      <c r="CK121" s="1046"/>
      <c r="CL121" s="1047"/>
      <c r="CM121" s="1047"/>
      <c r="CN121" s="1047"/>
      <c r="CO121" s="1048"/>
      <c r="CP121" s="1037" t="s">
        <v>449</v>
      </c>
      <c r="CQ121" s="1038"/>
      <c r="CR121" s="1038"/>
      <c r="CS121" s="1038"/>
      <c r="CT121" s="1038"/>
      <c r="CU121" s="1038"/>
      <c r="CV121" s="1038"/>
      <c r="CW121" s="1038"/>
      <c r="CX121" s="1038"/>
      <c r="CY121" s="1038"/>
      <c r="CZ121" s="1038"/>
      <c r="DA121" s="1038"/>
      <c r="DB121" s="1038"/>
      <c r="DC121" s="1038"/>
      <c r="DD121" s="1038"/>
      <c r="DE121" s="1038"/>
      <c r="DF121" s="1039"/>
      <c r="DG121" s="949">
        <v>1180639</v>
      </c>
      <c r="DH121" s="950"/>
      <c r="DI121" s="950"/>
      <c r="DJ121" s="950"/>
      <c r="DK121" s="950"/>
      <c r="DL121" s="950">
        <v>1100646</v>
      </c>
      <c r="DM121" s="950"/>
      <c r="DN121" s="950"/>
      <c r="DO121" s="950"/>
      <c r="DP121" s="950"/>
      <c r="DQ121" s="950">
        <v>1023495</v>
      </c>
      <c r="DR121" s="950"/>
      <c r="DS121" s="950"/>
      <c r="DT121" s="950"/>
      <c r="DU121" s="950"/>
      <c r="DV121" s="951">
        <v>9.6999999999999993</v>
      </c>
      <c r="DW121" s="951"/>
      <c r="DX121" s="951"/>
      <c r="DY121" s="951"/>
      <c r="DZ121" s="952"/>
    </row>
    <row r="122" spans="1:130" s="197" customFormat="1" ht="26.25" customHeight="1">
      <c r="A122" s="1005"/>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450</v>
      </c>
      <c r="BP122" s="1024"/>
      <c r="BQ122" s="1064">
        <v>22579297</v>
      </c>
      <c r="BR122" s="1065"/>
      <c r="BS122" s="1065"/>
      <c r="BT122" s="1065"/>
      <c r="BU122" s="1065"/>
      <c r="BV122" s="1065">
        <v>22998231</v>
      </c>
      <c r="BW122" s="1065"/>
      <c r="BX122" s="1065"/>
      <c r="BY122" s="1065"/>
      <c r="BZ122" s="1065"/>
      <c r="CA122" s="1065">
        <v>22617372</v>
      </c>
      <c r="CB122" s="1065"/>
      <c r="CC122" s="1065"/>
      <c r="CD122" s="1065"/>
      <c r="CE122" s="1065"/>
      <c r="CF122" s="1017"/>
      <c r="CG122" s="1018"/>
      <c r="CH122" s="1018"/>
      <c r="CI122" s="1018"/>
      <c r="CJ122" s="1019"/>
      <c r="CK122" s="1046"/>
      <c r="CL122" s="1047"/>
      <c r="CM122" s="1047"/>
      <c r="CN122" s="1047"/>
      <c r="CO122" s="1048"/>
      <c r="CP122" s="1037" t="s">
        <v>451</v>
      </c>
      <c r="CQ122" s="1038"/>
      <c r="CR122" s="1038"/>
      <c r="CS122" s="1038"/>
      <c r="CT122" s="1038"/>
      <c r="CU122" s="1038"/>
      <c r="CV122" s="1038"/>
      <c r="CW122" s="1038"/>
      <c r="CX122" s="1038"/>
      <c r="CY122" s="1038"/>
      <c r="CZ122" s="1038"/>
      <c r="DA122" s="1038"/>
      <c r="DB122" s="1038"/>
      <c r="DC122" s="1038"/>
      <c r="DD122" s="1038"/>
      <c r="DE122" s="1038"/>
      <c r="DF122" s="1039"/>
      <c r="DG122" s="949">
        <v>216066</v>
      </c>
      <c r="DH122" s="950"/>
      <c r="DI122" s="950"/>
      <c r="DJ122" s="950"/>
      <c r="DK122" s="950"/>
      <c r="DL122" s="950">
        <v>208221</v>
      </c>
      <c r="DM122" s="950"/>
      <c r="DN122" s="950"/>
      <c r="DO122" s="950"/>
      <c r="DP122" s="950"/>
      <c r="DQ122" s="950">
        <v>197437</v>
      </c>
      <c r="DR122" s="950"/>
      <c r="DS122" s="950"/>
      <c r="DT122" s="950"/>
      <c r="DU122" s="950"/>
      <c r="DV122" s="951">
        <v>1.9</v>
      </c>
      <c r="DW122" s="951"/>
      <c r="DX122" s="951"/>
      <c r="DY122" s="951"/>
      <c r="DZ122" s="952"/>
    </row>
    <row r="123" spans="1:130" s="197" customFormat="1" ht="26.25" customHeight="1" thickBot="1">
      <c r="A123" s="1005"/>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20.5</v>
      </c>
      <c r="BR123" s="1057"/>
      <c r="BS123" s="1057"/>
      <c r="BT123" s="1057"/>
      <c r="BU123" s="1057"/>
      <c r="BV123" s="1057">
        <v>16.399999999999999</v>
      </c>
      <c r="BW123" s="1057"/>
      <c r="BX123" s="1057"/>
      <c r="BY123" s="1057"/>
      <c r="BZ123" s="1057"/>
      <c r="CA123" s="1057">
        <v>24.1</v>
      </c>
      <c r="CB123" s="1057"/>
      <c r="CC123" s="1057"/>
      <c r="CD123" s="1057"/>
      <c r="CE123" s="1057"/>
      <c r="CF123" s="1058"/>
      <c r="CG123" s="1059"/>
      <c r="CH123" s="1059"/>
      <c r="CI123" s="1059"/>
      <c r="CJ123" s="1060"/>
      <c r="CK123" s="1046"/>
      <c r="CL123" s="1047"/>
      <c r="CM123" s="1047"/>
      <c r="CN123" s="1047"/>
      <c r="CO123" s="1048"/>
      <c r="CP123" s="1037" t="s">
        <v>453</v>
      </c>
      <c r="CQ123" s="1038"/>
      <c r="CR123" s="1038"/>
      <c r="CS123" s="1038"/>
      <c r="CT123" s="1038"/>
      <c r="CU123" s="1038"/>
      <c r="CV123" s="1038"/>
      <c r="CW123" s="1038"/>
      <c r="CX123" s="1038"/>
      <c r="CY123" s="1038"/>
      <c r="CZ123" s="1038"/>
      <c r="DA123" s="1038"/>
      <c r="DB123" s="1038"/>
      <c r="DC123" s="1038"/>
      <c r="DD123" s="1038"/>
      <c r="DE123" s="1038"/>
      <c r="DF123" s="1039"/>
      <c r="DG123" s="988">
        <v>10025</v>
      </c>
      <c r="DH123" s="989"/>
      <c r="DI123" s="989"/>
      <c r="DJ123" s="989"/>
      <c r="DK123" s="990"/>
      <c r="DL123" s="991">
        <v>10386</v>
      </c>
      <c r="DM123" s="989"/>
      <c r="DN123" s="989"/>
      <c r="DO123" s="989"/>
      <c r="DP123" s="990"/>
      <c r="DQ123" s="991">
        <v>7971</v>
      </c>
      <c r="DR123" s="989"/>
      <c r="DS123" s="989"/>
      <c r="DT123" s="989"/>
      <c r="DU123" s="990"/>
      <c r="DV123" s="992">
        <v>0.1</v>
      </c>
      <c r="DW123" s="993"/>
      <c r="DX123" s="993"/>
      <c r="DY123" s="993"/>
      <c r="DZ123" s="994"/>
    </row>
    <row r="124" spans="1:130" s="197" customFormat="1" ht="26.25" customHeight="1">
      <c r="A124" s="1005"/>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454</v>
      </c>
      <c r="AB124" s="989"/>
      <c r="AC124" s="989"/>
      <c r="AD124" s="989"/>
      <c r="AE124" s="990"/>
      <c r="AF124" s="991" t="s">
        <v>454</v>
      </c>
      <c r="AG124" s="989"/>
      <c r="AH124" s="989"/>
      <c r="AI124" s="989"/>
      <c r="AJ124" s="990"/>
      <c r="AK124" s="991" t="s">
        <v>454</v>
      </c>
      <c r="AL124" s="989"/>
      <c r="AM124" s="989"/>
      <c r="AN124" s="989"/>
      <c r="AO124" s="990"/>
      <c r="AP124" s="992" t="s">
        <v>454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t="s">
        <v>454</v>
      </c>
      <c r="DH124" s="1028"/>
      <c r="DI124" s="1028"/>
      <c r="DJ124" s="1028"/>
      <c r="DK124" s="1029"/>
      <c r="DL124" s="1030" t="s">
        <v>454</v>
      </c>
      <c r="DM124" s="1028"/>
      <c r="DN124" s="1028"/>
      <c r="DO124" s="1028"/>
      <c r="DP124" s="1029"/>
      <c r="DQ124" s="1030" t="s">
        <v>454</v>
      </c>
      <c r="DR124" s="1028"/>
      <c r="DS124" s="1028"/>
      <c r="DT124" s="1028"/>
      <c r="DU124" s="1029"/>
      <c r="DV124" s="1031" t="s">
        <v>454</v>
      </c>
      <c r="DW124" s="1032"/>
      <c r="DX124" s="1032"/>
      <c r="DY124" s="1032"/>
      <c r="DZ124" s="1033"/>
    </row>
    <row r="125" spans="1:130" s="197" customFormat="1" ht="26.25" customHeight="1" thickBot="1">
      <c r="A125" s="1005"/>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454</v>
      </c>
      <c r="AB125" s="989"/>
      <c r="AC125" s="989"/>
      <c r="AD125" s="989"/>
      <c r="AE125" s="990"/>
      <c r="AF125" s="991" t="s">
        <v>454</v>
      </c>
      <c r="AG125" s="989"/>
      <c r="AH125" s="989"/>
      <c r="AI125" s="989"/>
      <c r="AJ125" s="990"/>
      <c r="AK125" s="991" t="s">
        <v>454</v>
      </c>
      <c r="AL125" s="989"/>
      <c r="AM125" s="989"/>
      <c r="AN125" s="989"/>
      <c r="AO125" s="990"/>
      <c r="AP125" s="992" t="s">
        <v>454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454</v>
      </c>
      <c r="DH125" s="957"/>
      <c r="DI125" s="957"/>
      <c r="DJ125" s="957"/>
      <c r="DK125" s="957"/>
      <c r="DL125" s="957" t="s">
        <v>454</v>
      </c>
      <c r="DM125" s="957"/>
      <c r="DN125" s="957"/>
      <c r="DO125" s="957"/>
      <c r="DP125" s="957"/>
      <c r="DQ125" s="957" t="s">
        <v>454</v>
      </c>
      <c r="DR125" s="957"/>
      <c r="DS125" s="957"/>
      <c r="DT125" s="957"/>
      <c r="DU125" s="957"/>
      <c r="DV125" s="958" t="s">
        <v>454</v>
      </c>
      <c r="DW125" s="958"/>
      <c r="DX125" s="958"/>
      <c r="DY125" s="958"/>
      <c r="DZ125" s="959"/>
    </row>
    <row r="126" spans="1:130" s="197" customFormat="1" ht="26.25" customHeight="1">
      <c r="A126" s="1005"/>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34361</v>
      </c>
      <c r="AB126" s="989"/>
      <c r="AC126" s="989"/>
      <c r="AD126" s="989"/>
      <c r="AE126" s="990"/>
      <c r="AF126" s="991">
        <v>117155</v>
      </c>
      <c r="AG126" s="989"/>
      <c r="AH126" s="989"/>
      <c r="AI126" s="989"/>
      <c r="AJ126" s="990"/>
      <c r="AK126" s="991">
        <v>67567</v>
      </c>
      <c r="AL126" s="989"/>
      <c r="AM126" s="989"/>
      <c r="AN126" s="989"/>
      <c r="AO126" s="990"/>
      <c r="AP126" s="992">
        <v>0.6</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t="s">
        <v>454</v>
      </c>
      <c r="DH126" s="950"/>
      <c r="DI126" s="950"/>
      <c r="DJ126" s="950"/>
      <c r="DK126" s="950"/>
      <c r="DL126" s="950" t="s">
        <v>454</v>
      </c>
      <c r="DM126" s="950"/>
      <c r="DN126" s="950"/>
      <c r="DO126" s="950"/>
      <c r="DP126" s="950"/>
      <c r="DQ126" s="950" t="s">
        <v>454</v>
      </c>
      <c r="DR126" s="950"/>
      <c r="DS126" s="950"/>
      <c r="DT126" s="950"/>
      <c r="DU126" s="950"/>
      <c r="DV126" s="951" t="s">
        <v>454</v>
      </c>
      <c r="DW126" s="951"/>
      <c r="DX126" s="951"/>
      <c r="DY126" s="951"/>
      <c r="DZ126" s="952"/>
    </row>
    <row r="127" spans="1:130" s="197" customFormat="1" ht="26.25" customHeight="1" thickBot="1">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454</v>
      </c>
      <c r="AB127" s="989"/>
      <c r="AC127" s="989"/>
      <c r="AD127" s="989"/>
      <c r="AE127" s="990"/>
      <c r="AF127" s="991" t="s">
        <v>454</v>
      </c>
      <c r="AG127" s="989"/>
      <c r="AH127" s="989"/>
      <c r="AI127" s="989"/>
      <c r="AJ127" s="990"/>
      <c r="AK127" s="991" t="s">
        <v>454</v>
      </c>
      <c r="AL127" s="989"/>
      <c r="AM127" s="989"/>
      <c r="AN127" s="989"/>
      <c r="AO127" s="990"/>
      <c r="AP127" s="992" t="s">
        <v>454</v>
      </c>
      <c r="AQ127" s="993"/>
      <c r="AR127" s="993"/>
      <c r="AS127" s="993"/>
      <c r="AT127" s="994"/>
      <c r="AU127" s="233"/>
      <c r="AV127" s="233"/>
      <c r="AW127" s="233"/>
      <c r="AX127" s="916" t="s">
        <v>464</v>
      </c>
      <c r="AY127" s="917"/>
      <c r="AZ127" s="917"/>
      <c r="BA127" s="917"/>
      <c r="BB127" s="917"/>
      <c r="BC127" s="917"/>
      <c r="BD127" s="917"/>
      <c r="BE127" s="918"/>
      <c r="BF127" s="1071" t="s">
        <v>454</v>
      </c>
      <c r="BG127" s="1072"/>
      <c r="BH127" s="1072"/>
      <c r="BI127" s="1072"/>
      <c r="BJ127" s="1072"/>
      <c r="BK127" s="1072"/>
      <c r="BL127" s="1081"/>
      <c r="BM127" s="1071">
        <v>13.07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t="s">
        <v>466</v>
      </c>
      <c r="DH127" s="1078"/>
      <c r="DI127" s="1078"/>
      <c r="DJ127" s="1078"/>
      <c r="DK127" s="1078"/>
      <c r="DL127" s="1078" t="s">
        <v>467</v>
      </c>
      <c r="DM127" s="1078"/>
      <c r="DN127" s="1078"/>
      <c r="DO127" s="1078"/>
      <c r="DP127" s="1078"/>
      <c r="DQ127" s="1078" t="s">
        <v>467</v>
      </c>
      <c r="DR127" s="1078"/>
      <c r="DS127" s="1078"/>
      <c r="DT127" s="1078"/>
      <c r="DU127" s="1078"/>
      <c r="DV127" s="1079" t="s">
        <v>467</v>
      </c>
      <c r="DW127" s="1079"/>
      <c r="DX127" s="1079"/>
      <c r="DY127" s="1079"/>
      <c r="DZ127" s="1080"/>
    </row>
    <row r="128" spans="1:130" s="197" customFormat="1" ht="26.25" customHeight="1">
      <c r="A128" s="1101" t="s">
        <v>468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469</v>
      </c>
      <c r="X128" s="1103"/>
      <c r="Y128" s="1103"/>
      <c r="Z128" s="1104"/>
      <c r="AA128" s="1119">
        <v>284501</v>
      </c>
      <c r="AB128" s="1120"/>
      <c r="AC128" s="1120"/>
      <c r="AD128" s="1120"/>
      <c r="AE128" s="1121"/>
      <c r="AF128" s="1122">
        <v>313640</v>
      </c>
      <c r="AG128" s="1120"/>
      <c r="AH128" s="1120"/>
      <c r="AI128" s="1120"/>
      <c r="AJ128" s="1121"/>
      <c r="AK128" s="1122">
        <v>306151</v>
      </c>
      <c r="AL128" s="1120"/>
      <c r="AM128" s="1120"/>
      <c r="AN128" s="1120"/>
      <c r="AO128" s="1121"/>
      <c r="AP128" s="1123"/>
      <c r="AQ128" s="1124"/>
      <c r="AR128" s="1124"/>
      <c r="AS128" s="1124"/>
      <c r="AT128" s="1125"/>
      <c r="AU128" s="235"/>
      <c r="AV128" s="235"/>
      <c r="AW128" s="235"/>
      <c r="AX128" s="1084" t="s">
        <v>470</v>
      </c>
      <c r="AY128" s="980"/>
      <c r="AZ128" s="980"/>
      <c r="BA128" s="980"/>
      <c r="BB128" s="980"/>
      <c r="BC128" s="980"/>
      <c r="BD128" s="980"/>
      <c r="BE128" s="981"/>
      <c r="BF128" s="1096" t="s">
        <v>454</v>
      </c>
      <c r="BG128" s="1097"/>
      <c r="BH128" s="1097"/>
      <c r="BI128" s="1097"/>
      <c r="BJ128" s="1097"/>
      <c r="BK128" s="1097"/>
      <c r="BL128" s="1098"/>
      <c r="BM128" s="1096">
        <v>18.07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471</v>
      </c>
      <c r="X129" s="1091"/>
      <c r="Y129" s="1091"/>
      <c r="Z129" s="1092"/>
      <c r="AA129" s="988">
        <v>11822531</v>
      </c>
      <c r="AB129" s="989"/>
      <c r="AC129" s="989"/>
      <c r="AD129" s="989"/>
      <c r="AE129" s="990"/>
      <c r="AF129" s="991">
        <v>11743238</v>
      </c>
      <c r="AG129" s="989"/>
      <c r="AH129" s="989"/>
      <c r="AI129" s="989"/>
      <c r="AJ129" s="990"/>
      <c r="AK129" s="991">
        <v>11905150</v>
      </c>
      <c r="AL129" s="989"/>
      <c r="AM129" s="989"/>
      <c r="AN129" s="989"/>
      <c r="AO129" s="990"/>
      <c r="AP129" s="1093"/>
      <c r="AQ129" s="1094"/>
      <c r="AR129" s="1094"/>
      <c r="AS129" s="1094"/>
      <c r="AT129" s="1095"/>
      <c r="AU129" s="235"/>
      <c r="AV129" s="235"/>
      <c r="AW129" s="235"/>
      <c r="AX129" s="1084" t="s">
        <v>472</v>
      </c>
      <c r="AY129" s="980"/>
      <c r="AZ129" s="980"/>
      <c r="BA129" s="980"/>
      <c r="BB129" s="980"/>
      <c r="BC129" s="980"/>
      <c r="BD129" s="980"/>
      <c r="BE129" s="981"/>
      <c r="BF129" s="1085">
        <v>5.3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474</v>
      </c>
      <c r="X130" s="1091"/>
      <c r="Y130" s="1091"/>
      <c r="Z130" s="1092"/>
      <c r="AA130" s="988">
        <v>1377495</v>
      </c>
      <c r="AB130" s="989"/>
      <c r="AC130" s="989"/>
      <c r="AD130" s="989"/>
      <c r="AE130" s="990"/>
      <c r="AF130" s="991">
        <v>1450776</v>
      </c>
      <c r="AG130" s="989"/>
      <c r="AH130" s="989"/>
      <c r="AI130" s="989"/>
      <c r="AJ130" s="990"/>
      <c r="AK130" s="991">
        <v>1306570</v>
      </c>
      <c r="AL130" s="989"/>
      <c r="AM130" s="989"/>
      <c r="AN130" s="989"/>
      <c r="AO130" s="990"/>
      <c r="AP130" s="1093"/>
      <c r="AQ130" s="1094"/>
      <c r="AR130" s="1094"/>
      <c r="AS130" s="1094"/>
      <c r="AT130" s="1095"/>
      <c r="AU130" s="235"/>
      <c r="AV130" s="235"/>
      <c r="AW130" s="235"/>
      <c r="AX130" s="1143" t="s">
        <v>475</v>
      </c>
      <c r="AY130" s="1075"/>
      <c r="AZ130" s="1075"/>
      <c r="BA130" s="1075"/>
      <c r="BB130" s="1075"/>
      <c r="BC130" s="1075"/>
      <c r="BD130" s="1075"/>
      <c r="BE130" s="1076"/>
      <c r="BF130" s="1105">
        <v>24.1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476</v>
      </c>
      <c r="X131" s="1114"/>
      <c r="Y131" s="1114"/>
      <c r="Z131" s="1115"/>
      <c r="AA131" s="1027">
        <v>10445036</v>
      </c>
      <c r="AB131" s="1028"/>
      <c r="AC131" s="1028"/>
      <c r="AD131" s="1028"/>
      <c r="AE131" s="1029"/>
      <c r="AF131" s="1030">
        <v>10292462</v>
      </c>
      <c r="AG131" s="1028"/>
      <c r="AH131" s="1028"/>
      <c r="AI131" s="1028"/>
      <c r="AJ131" s="1029"/>
      <c r="AK131" s="1030">
        <v>10598580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478</v>
      </c>
      <c r="W132" s="1131"/>
      <c r="X132" s="1131"/>
      <c r="Y132" s="1131"/>
      <c r="Z132" s="1132"/>
      <c r="AA132" s="1133">
        <v>5.2382873549999998</v>
      </c>
      <c r="AB132" s="1134"/>
      <c r="AC132" s="1134"/>
      <c r="AD132" s="1134"/>
      <c r="AE132" s="1135"/>
      <c r="AF132" s="1136">
        <v>5.4732385700000004</v>
      </c>
      <c r="AG132" s="1134"/>
      <c r="AH132" s="1134"/>
      <c r="AI132" s="1134"/>
      <c r="AJ132" s="1135"/>
      <c r="AK132" s="1136">
        <v>5.4501923840000002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479</v>
      </c>
      <c r="W133" s="1138"/>
      <c r="X133" s="1138"/>
      <c r="Y133" s="1138"/>
      <c r="Z133" s="1139"/>
      <c r="AA133" s="1140">
        <v>7.5</v>
      </c>
      <c r="AB133" s="1141"/>
      <c r="AC133" s="1141"/>
      <c r="AD133" s="1141"/>
      <c r="AE133" s="1142"/>
      <c r="AF133" s="1140">
        <v>6.4</v>
      </c>
      <c r="AG133" s="1141"/>
      <c r="AH133" s="1141"/>
      <c r="AI133" s="1141"/>
      <c r="AJ133" s="1142"/>
      <c r="AK133" s="1140">
        <v>5.3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0" zoomScaleNormal="85" zoomScaleSheetLayoutView="55" workbookViewId="0">
      <selection activeCell="J51" sqref="J5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election activeCell="H24" sqref="H2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47" t="s">
        <v>482</v>
      </c>
      <c r="L7" s="254"/>
      <c r="M7" s="255" t="s">
        <v>483</v>
      </c>
      <c r="N7" s="256"/>
    </row>
    <row r="8" spans="1:16">
      <c r="A8" s="248"/>
      <c r="B8" s="244"/>
      <c r="C8" s="244"/>
      <c r="D8" s="244"/>
      <c r="E8" s="244"/>
      <c r="F8" s="244"/>
      <c r="G8" s="257"/>
      <c r="H8" s="258"/>
      <c r="I8" s="258"/>
      <c r="J8" s="259"/>
      <c r="K8" s="1148"/>
      <c r="L8" s="260" t="s">
        <v>484</v>
      </c>
      <c r="M8" s="261" t="s">
        <v>485</v>
      </c>
      <c r="N8" s="262" t="s">
        <v>486</v>
      </c>
    </row>
    <row r="9" spans="1:16">
      <c r="A9" s="248"/>
      <c r="B9" s="244"/>
      <c r="C9" s="244"/>
      <c r="D9" s="244"/>
      <c r="E9" s="244"/>
      <c r="F9" s="244"/>
      <c r="G9" s="1149" t="s">
        <v>487</v>
      </c>
      <c r="H9" s="1150"/>
      <c r="I9" s="1150"/>
      <c r="J9" s="1151"/>
      <c r="K9" s="263">
        <v>3651453</v>
      </c>
      <c r="L9" s="264">
        <v>58441</v>
      </c>
      <c r="M9" s="265">
        <v>58112</v>
      </c>
      <c r="N9" s="266">
        <v>0.6</v>
      </c>
    </row>
    <row r="10" spans="1:16">
      <c r="A10" s="248"/>
      <c r="B10" s="244"/>
      <c r="C10" s="244"/>
      <c r="D10" s="244"/>
      <c r="E10" s="244"/>
      <c r="F10" s="244"/>
      <c r="G10" s="1149" t="s">
        <v>488</v>
      </c>
      <c r="H10" s="1150"/>
      <c r="I10" s="1150"/>
      <c r="J10" s="1151"/>
      <c r="K10" s="267">
        <v>107732</v>
      </c>
      <c r="L10" s="268">
        <v>1724</v>
      </c>
      <c r="M10" s="269">
        <v>3510</v>
      </c>
      <c r="N10" s="270">
        <v>-50.9</v>
      </c>
    </row>
    <row r="11" spans="1:16" ht="13.5" customHeight="1">
      <c r="A11" s="248"/>
      <c r="B11" s="244"/>
      <c r="C11" s="244"/>
      <c r="D11" s="244"/>
      <c r="E11" s="244"/>
      <c r="F11" s="244"/>
      <c r="G11" s="1149" t="s">
        <v>489</v>
      </c>
      <c r="H11" s="1150"/>
      <c r="I11" s="1150"/>
      <c r="J11" s="1151"/>
      <c r="K11" s="267">
        <v>165655</v>
      </c>
      <c r="L11" s="268">
        <v>2651</v>
      </c>
      <c r="M11" s="269">
        <v>6281</v>
      </c>
      <c r="N11" s="270">
        <v>-57.8</v>
      </c>
    </row>
    <row r="12" spans="1:16" ht="13.5" customHeight="1">
      <c r="A12" s="248"/>
      <c r="B12" s="244"/>
      <c r="C12" s="244"/>
      <c r="D12" s="244"/>
      <c r="E12" s="244"/>
      <c r="F12" s="244"/>
      <c r="G12" s="1149" t="s">
        <v>490</v>
      </c>
      <c r="H12" s="1150"/>
      <c r="I12" s="1150"/>
      <c r="J12" s="1151"/>
      <c r="K12" s="267" t="s">
        <v>491</v>
      </c>
      <c r="L12" s="268" t="s">
        <v>491</v>
      </c>
      <c r="M12" s="269">
        <v>744</v>
      </c>
      <c r="N12" s="270" t="s">
        <v>491</v>
      </c>
    </row>
    <row r="13" spans="1:16" ht="13.5" customHeight="1">
      <c r="A13" s="248"/>
      <c r="B13" s="244"/>
      <c r="C13" s="244"/>
      <c r="D13" s="244"/>
      <c r="E13" s="244"/>
      <c r="F13" s="244"/>
      <c r="G13" s="1149" t="s">
        <v>492</v>
      </c>
      <c r="H13" s="1150"/>
      <c r="I13" s="1150"/>
      <c r="J13" s="1151"/>
      <c r="K13" s="267" t="s">
        <v>491</v>
      </c>
      <c r="L13" s="268" t="s">
        <v>491</v>
      </c>
      <c r="M13" s="269">
        <v>1</v>
      </c>
      <c r="N13" s="270" t="s">
        <v>491</v>
      </c>
    </row>
    <row r="14" spans="1:16" ht="13.5" customHeight="1">
      <c r="A14" s="248"/>
      <c r="B14" s="244"/>
      <c r="C14" s="244"/>
      <c r="D14" s="244"/>
      <c r="E14" s="244"/>
      <c r="F14" s="244"/>
      <c r="G14" s="1149" t="s">
        <v>493</v>
      </c>
      <c r="H14" s="1150"/>
      <c r="I14" s="1150"/>
      <c r="J14" s="1151"/>
      <c r="K14" s="267">
        <v>257812</v>
      </c>
      <c r="L14" s="268">
        <v>4126</v>
      </c>
      <c r="M14" s="269">
        <v>2803</v>
      </c>
      <c r="N14" s="270">
        <v>47.2</v>
      </c>
    </row>
    <row r="15" spans="1:16" ht="13.5" customHeight="1">
      <c r="A15" s="248"/>
      <c r="B15" s="244"/>
      <c r="C15" s="244"/>
      <c r="D15" s="244"/>
      <c r="E15" s="244"/>
      <c r="F15" s="244"/>
      <c r="G15" s="1149" t="s">
        <v>494</v>
      </c>
      <c r="H15" s="1150"/>
      <c r="I15" s="1150"/>
      <c r="J15" s="1151"/>
      <c r="K15" s="267">
        <v>48318</v>
      </c>
      <c r="L15" s="268">
        <v>773</v>
      </c>
      <c r="M15" s="269">
        <v>1119</v>
      </c>
      <c r="N15" s="270">
        <v>-30.9</v>
      </c>
    </row>
    <row r="16" spans="1:16">
      <c r="A16" s="248"/>
      <c r="B16" s="244"/>
      <c r="C16" s="244"/>
      <c r="D16" s="244"/>
      <c r="E16" s="244"/>
      <c r="F16" s="244"/>
      <c r="G16" s="1152" t="s">
        <v>495</v>
      </c>
      <c r="H16" s="1153"/>
      <c r="I16" s="1153"/>
      <c r="J16" s="1154"/>
      <c r="K16" s="268">
        <v>-360124</v>
      </c>
      <c r="L16" s="268">
        <v>-5764</v>
      </c>
      <c r="M16" s="269">
        <v>-5386</v>
      </c>
      <c r="N16" s="270">
        <v>7</v>
      </c>
    </row>
    <row r="17" spans="1:16">
      <c r="A17" s="248"/>
      <c r="B17" s="244"/>
      <c r="C17" s="244"/>
      <c r="D17" s="244"/>
      <c r="E17" s="244"/>
      <c r="F17" s="244"/>
      <c r="G17" s="1152" t="s">
        <v>168</v>
      </c>
      <c r="H17" s="1153"/>
      <c r="I17" s="1153"/>
      <c r="J17" s="1154"/>
      <c r="K17" s="268">
        <v>3870846</v>
      </c>
      <c r="L17" s="268">
        <v>61952</v>
      </c>
      <c r="M17" s="269">
        <v>67183</v>
      </c>
      <c r="N17" s="270">
        <v>-7.8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44" t="s">
        <v>500</v>
      </c>
      <c r="H21" s="1145"/>
      <c r="I21" s="1145"/>
      <c r="J21" s="1146"/>
      <c r="K21" s="280">
        <v>6.66</v>
      </c>
      <c r="L21" s="281">
        <v>6.12</v>
      </c>
      <c r="M21" s="282">
        <v>0.54</v>
      </c>
      <c r="N21" s="249"/>
      <c r="O21" s="283"/>
      <c r="P21" s="279"/>
    </row>
    <row r="22" spans="1:16" s="284" customFormat="1">
      <c r="A22" s="279"/>
      <c r="B22" s="249"/>
      <c r="C22" s="249"/>
      <c r="D22" s="249"/>
      <c r="E22" s="249"/>
      <c r="F22" s="249"/>
      <c r="G22" s="1144" t="s">
        <v>501</v>
      </c>
      <c r="H22" s="1145"/>
      <c r="I22" s="1145"/>
      <c r="J22" s="1146"/>
      <c r="K22" s="285">
        <v>98.4</v>
      </c>
      <c r="L22" s="286">
        <v>98.7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504</v>
      </c>
      <c r="H29" s="249"/>
      <c r="I29" s="249"/>
      <c r="J29" s="249"/>
      <c r="K29" s="244"/>
      <c r="L29" s="244"/>
      <c r="M29" s="244"/>
      <c r="N29" s="244"/>
      <c r="O29" s="293"/>
    </row>
    <row r="30" spans="1:16">
      <c r="A30" s="248"/>
      <c r="B30" s="244"/>
      <c r="C30" s="244"/>
      <c r="D30" s="244"/>
      <c r="E30" s="244"/>
      <c r="F30" s="244"/>
      <c r="G30" s="251"/>
      <c r="H30" s="252"/>
      <c r="I30" s="252"/>
      <c r="J30" s="253"/>
      <c r="K30" s="1147" t="s">
        <v>482</v>
      </c>
      <c r="L30" s="254"/>
      <c r="M30" s="255" t="s">
        <v>483</v>
      </c>
      <c r="N30" s="256"/>
    </row>
    <row r="31" spans="1:16">
      <c r="A31" s="248"/>
      <c r="B31" s="244"/>
      <c r="C31" s="244"/>
      <c r="D31" s="244"/>
      <c r="E31" s="244"/>
      <c r="F31" s="244"/>
      <c r="G31" s="257"/>
      <c r="H31" s="258"/>
      <c r="I31" s="258"/>
      <c r="J31" s="259"/>
      <c r="K31" s="1148"/>
      <c r="L31" s="260" t="s">
        <v>484</v>
      </c>
      <c r="M31" s="261" t="s">
        <v>485</v>
      </c>
      <c r="N31" s="262" t="s">
        <v>486</v>
      </c>
    </row>
    <row r="32" spans="1:16" ht="27" customHeight="1">
      <c r="A32" s="248"/>
      <c r="B32" s="244"/>
      <c r="C32" s="244"/>
      <c r="D32" s="244"/>
      <c r="E32" s="244"/>
      <c r="F32" s="244"/>
      <c r="G32" s="1160" t="s">
        <v>505</v>
      </c>
      <c r="H32" s="1161"/>
      <c r="I32" s="1161"/>
      <c r="J32" s="1162"/>
      <c r="K32" s="294">
        <v>1492176</v>
      </c>
      <c r="L32" s="294">
        <v>23882</v>
      </c>
      <c r="M32" s="295">
        <v>33998</v>
      </c>
      <c r="N32" s="296">
        <v>-29.8</v>
      </c>
    </row>
    <row r="33" spans="1:16" ht="13.5" customHeight="1">
      <c r="A33" s="248"/>
      <c r="B33" s="244"/>
      <c r="C33" s="244"/>
      <c r="D33" s="244"/>
      <c r="E33" s="244"/>
      <c r="F33" s="244"/>
      <c r="G33" s="1160" t="s">
        <v>506</v>
      </c>
      <c r="H33" s="1161"/>
      <c r="I33" s="1161"/>
      <c r="J33" s="1162"/>
      <c r="K33" s="294" t="s">
        <v>491</v>
      </c>
      <c r="L33" s="294" t="s">
        <v>491</v>
      </c>
      <c r="M33" s="295">
        <v>1</v>
      </c>
      <c r="N33" s="296" t="s">
        <v>491</v>
      </c>
    </row>
    <row r="34" spans="1:16" ht="27" customHeight="1">
      <c r="A34" s="248"/>
      <c r="B34" s="244"/>
      <c r="C34" s="244"/>
      <c r="D34" s="244"/>
      <c r="E34" s="244"/>
      <c r="F34" s="244"/>
      <c r="G34" s="1160" t="s">
        <v>507</v>
      </c>
      <c r="H34" s="1161"/>
      <c r="I34" s="1161"/>
      <c r="J34" s="1162"/>
      <c r="K34" s="294" t="s">
        <v>491</v>
      </c>
      <c r="L34" s="294" t="s">
        <v>491</v>
      </c>
      <c r="M34" s="295">
        <v>39</v>
      </c>
      <c r="N34" s="296" t="s">
        <v>491</v>
      </c>
    </row>
    <row r="35" spans="1:16" ht="27" customHeight="1">
      <c r="A35" s="248"/>
      <c r="B35" s="244"/>
      <c r="C35" s="244"/>
      <c r="D35" s="244"/>
      <c r="E35" s="244"/>
      <c r="F35" s="244"/>
      <c r="G35" s="1160" t="s">
        <v>508</v>
      </c>
      <c r="H35" s="1161"/>
      <c r="I35" s="1161"/>
      <c r="J35" s="1162"/>
      <c r="K35" s="294">
        <v>543518</v>
      </c>
      <c r="L35" s="294">
        <v>8699</v>
      </c>
      <c r="M35" s="295">
        <v>9007</v>
      </c>
      <c r="N35" s="296">
        <v>-3.4</v>
      </c>
    </row>
    <row r="36" spans="1:16" ht="27" customHeight="1">
      <c r="A36" s="248"/>
      <c r="B36" s="244"/>
      <c r="C36" s="244"/>
      <c r="D36" s="244"/>
      <c r="E36" s="244"/>
      <c r="F36" s="244"/>
      <c r="G36" s="1160" t="s">
        <v>509</v>
      </c>
      <c r="H36" s="1161"/>
      <c r="I36" s="1161"/>
      <c r="J36" s="1162"/>
      <c r="K36" s="294">
        <v>87103</v>
      </c>
      <c r="L36" s="294">
        <v>1394</v>
      </c>
      <c r="M36" s="295">
        <v>2239</v>
      </c>
      <c r="N36" s="296">
        <v>-37.700000000000003</v>
      </c>
    </row>
    <row r="37" spans="1:16" ht="13.5" customHeight="1">
      <c r="A37" s="248"/>
      <c r="B37" s="244"/>
      <c r="C37" s="244"/>
      <c r="D37" s="244"/>
      <c r="E37" s="244"/>
      <c r="F37" s="244"/>
      <c r="G37" s="1160" t="s">
        <v>510</v>
      </c>
      <c r="H37" s="1161"/>
      <c r="I37" s="1161"/>
      <c r="J37" s="1162"/>
      <c r="K37" s="294">
        <v>67567</v>
      </c>
      <c r="L37" s="294">
        <v>1081</v>
      </c>
      <c r="M37" s="295">
        <v>951</v>
      </c>
      <c r="N37" s="296">
        <v>13.7</v>
      </c>
    </row>
    <row r="38" spans="1:16" ht="27" customHeight="1">
      <c r="A38" s="248"/>
      <c r="B38" s="244"/>
      <c r="C38" s="244"/>
      <c r="D38" s="244"/>
      <c r="E38" s="244"/>
      <c r="F38" s="244"/>
      <c r="G38" s="1163" t="s">
        <v>511</v>
      </c>
      <c r="H38" s="1164"/>
      <c r="I38" s="1164"/>
      <c r="J38" s="1165"/>
      <c r="K38" s="297" t="s">
        <v>491</v>
      </c>
      <c r="L38" s="297" t="s">
        <v>491</v>
      </c>
      <c r="M38" s="298">
        <v>6</v>
      </c>
      <c r="N38" s="299" t="s">
        <v>491</v>
      </c>
      <c r="O38" s="293"/>
    </row>
    <row r="39" spans="1:16">
      <c r="A39" s="248"/>
      <c r="B39" s="244"/>
      <c r="C39" s="244"/>
      <c r="D39" s="244"/>
      <c r="E39" s="244"/>
      <c r="F39" s="244"/>
      <c r="G39" s="1163" t="s">
        <v>512</v>
      </c>
      <c r="H39" s="1164"/>
      <c r="I39" s="1164"/>
      <c r="J39" s="1165"/>
      <c r="K39" s="300">
        <v>-306151</v>
      </c>
      <c r="L39" s="300">
        <v>-4900</v>
      </c>
      <c r="M39" s="301">
        <v>-6589</v>
      </c>
      <c r="N39" s="302">
        <v>-25.6</v>
      </c>
      <c r="O39" s="293"/>
    </row>
    <row r="40" spans="1:16" ht="27" customHeight="1">
      <c r="A40" s="248"/>
      <c r="B40" s="244"/>
      <c r="C40" s="244"/>
      <c r="D40" s="244"/>
      <c r="E40" s="244"/>
      <c r="F40" s="244"/>
      <c r="G40" s="1160" t="s">
        <v>513</v>
      </c>
      <c r="H40" s="1161"/>
      <c r="I40" s="1161"/>
      <c r="J40" s="1162"/>
      <c r="K40" s="300">
        <v>-1306570</v>
      </c>
      <c r="L40" s="300">
        <v>-20911</v>
      </c>
      <c r="M40" s="301">
        <v>-27524</v>
      </c>
      <c r="N40" s="302">
        <v>-24</v>
      </c>
      <c r="O40" s="293"/>
    </row>
    <row r="41" spans="1:16">
      <c r="A41" s="248"/>
      <c r="B41" s="244"/>
      <c r="C41" s="244"/>
      <c r="D41" s="244"/>
      <c r="E41" s="244"/>
      <c r="F41" s="244"/>
      <c r="G41" s="1166" t="s">
        <v>279</v>
      </c>
      <c r="H41" s="1167"/>
      <c r="I41" s="1167"/>
      <c r="J41" s="1168"/>
      <c r="K41" s="294">
        <v>577643</v>
      </c>
      <c r="L41" s="300">
        <v>9245</v>
      </c>
      <c r="M41" s="301">
        <v>12127</v>
      </c>
      <c r="N41" s="302">
        <v>-23.8</v>
      </c>
      <c r="O41" s="293"/>
    </row>
    <row r="42" spans="1:16">
      <c r="A42" s="248"/>
      <c r="B42" s="244"/>
      <c r="C42" s="244"/>
      <c r="D42" s="244"/>
      <c r="E42" s="244"/>
      <c r="F42" s="244"/>
      <c r="G42" s="303" t="s">
        <v>514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515</v>
      </c>
      <c r="B47" s="244"/>
      <c r="C47" s="244"/>
      <c r="D47" s="244"/>
      <c r="E47" s="244"/>
      <c r="F47" s="244"/>
      <c r="G47" s="244"/>
      <c r="H47" s="244"/>
      <c r="I47" s="244"/>
      <c r="J47" s="244"/>
      <c r="K47" s="244"/>
      <c r="L47" s="244"/>
      <c r="M47" s="244"/>
      <c r="N47" s="244"/>
    </row>
    <row r="48" spans="1:16">
      <c r="A48" s="248"/>
      <c r="B48" s="244"/>
      <c r="C48" s="244"/>
      <c r="D48" s="244"/>
      <c r="E48" s="244"/>
      <c r="F48" s="244"/>
      <c r="G48" s="308" t="s">
        <v>516</v>
      </c>
      <c r="H48" s="308"/>
      <c r="I48" s="308"/>
      <c r="J48" s="308"/>
      <c r="K48" s="308"/>
      <c r="L48" s="308"/>
      <c r="M48" s="309"/>
      <c r="N48" s="308"/>
    </row>
    <row r="49" spans="1:14" ht="13.5" customHeight="1">
      <c r="A49" s="248"/>
      <c r="B49" s="244"/>
      <c r="C49" s="244"/>
      <c r="D49" s="244"/>
      <c r="E49" s="244"/>
      <c r="F49" s="244"/>
      <c r="G49" s="310"/>
      <c r="H49" s="311"/>
      <c r="I49" s="1155" t="s">
        <v>482</v>
      </c>
      <c r="J49" s="1157" t="s">
        <v>517</v>
      </c>
      <c r="K49" s="1158"/>
      <c r="L49" s="1158"/>
      <c r="M49" s="1158"/>
      <c r="N49" s="1159"/>
    </row>
    <row r="50" spans="1:14">
      <c r="A50" s="248"/>
      <c r="B50" s="244"/>
      <c r="C50" s="244"/>
      <c r="D50" s="244"/>
      <c r="E50" s="244"/>
      <c r="F50" s="244"/>
      <c r="G50" s="312"/>
      <c r="H50" s="313"/>
      <c r="I50" s="1156"/>
      <c r="J50" s="314" t="s">
        <v>518</v>
      </c>
      <c r="K50" s="315" t="s">
        <v>519</v>
      </c>
      <c r="L50" s="316" t="s">
        <v>520</v>
      </c>
      <c r="M50" s="317" t="s">
        <v>521</v>
      </c>
      <c r="N50" s="318" t="s">
        <v>522</v>
      </c>
    </row>
    <row r="51" spans="1:14">
      <c r="A51" s="248"/>
      <c r="B51" s="244"/>
      <c r="C51" s="244"/>
      <c r="D51" s="244"/>
      <c r="E51" s="244"/>
      <c r="F51" s="244"/>
      <c r="G51" s="310" t="s">
        <v>523</v>
      </c>
      <c r="H51" s="311"/>
      <c r="I51" s="319">
        <v>1925381</v>
      </c>
      <c r="J51" s="320">
        <v>30503</v>
      </c>
      <c r="K51" s="321">
        <v>-2</v>
      </c>
      <c r="L51" s="322">
        <v>47569</v>
      </c>
      <c r="M51" s="323">
        <v>18.3</v>
      </c>
      <c r="N51" s="324">
        <v>-20.3</v>
      </c>
    </row>
    <row r="52" spans="1:14">
      <c r="A52" s="248"/>
      <c r="B52" s="244"/>
      <c r="C52" s="244"/>
      <c r="D52" s="244"/>
      <c r="E52" s="244"/>
      <c r="F52" s="244"/>
      <c r="G52" s="325"/>
      <c r="H52" s="326" t="s">
        <v>524</v>
      </c>
      <c r="I52" s="327">
        <v>1142274</v>
      </c>
      <c r="J52" s="328">
        <v>18096</v>
      </c>
      <c r="K52" s="329">
        <v>-20.8</v>
      </c>
      <c r="L52" s="330">
        <v>26255</v>
      </c>
      <c r="M52" s="331">
        <v>12.4</v>
      </c>
      <c r="N52" s="332">
        <v>-33.200000000000003</v>
      </c>
    </row>
    <row r="53" spans="1:14">
      <c r="A53" s="248"/>
      <c r="B53" s="244"/>
      <c r="C53" s="244"/>
      <c r="D53" s="244"/>
      <c r="E53" s="244"/>
      <c r="F53" s="244"/>
      <c r="G53" s="310" t="s">
        <v>525</v>
      </c>
      <c r="H53" s="311"/>
      <c r="I53" s="319">
        <v>1424903</v>
      </c>
      <c r="J53" s="320">
        <v>22503</v>
      </c>
      <c r="K53" s="321">
        <v>-26.2</v>
      </c>
      <c r="L53" s="322">
        <v>50880</v>
      </c>
      <c r="M53" s="323">
        <v>7</v>
      </c>
      <c r="N53" s="324">
        <v>-33.200000000000003</v>
      </c>
    </row>
    <row r="54" spans="1:14">
      <c r="A54" s="248"/>
      <c r="B54" s="244"/>
      <c r="C54" s="244"/>
      <c r="D54" s="244"/>
      <c r="E54" s="244"/>
      <c r="F54" s="244"/>
      <c r="G54" s="325"/>
      <c r="H54" s="326" t="s">
        <v>524</v>
      </c>
      <c r="I54" s="327">
        <v>654930</v>
      </c>
      <c r="J54" s="328">
        <v>10343</v>
      </c>
      <c r="K54" s="329">
        <v>-42.8</v>
      </c>
      <c r="L54" s="330">
        <v>26879</v>
      </c>
      <c r="M54" s="331">
        <v>2.4</v>
      </c>
      <c r="N54" s="332">
        <v>-45.2</v>
      </c>
    </row>
    <row r="55" spans="1:14">
      <c r="A55" s="248"/>
      <c r="B55" s="244"/>
      <c r="C55" s="244"/>
      <c r="D55" s="244"/>
      <c r="E55" s="244"/>
      <c r="F55" s="244"/>
      <c r="G55" s="310" t="s">
        <v>526</v>
      </c>
      <c r="H55" s="311"/>
      <c r="I55" s="319">
        <v>2255405</v>
      </c>
      <c r="J55" s="320">
        <v>35756</v>
      </c>
      <c r="K55" s="321">
        <v>58.9</v>
      </c>
      <c r="L55" s="322">
        <v>63956</v>
      </c>
      <c r="M55" s="323">
        <v>25.7</v>
      </c>
      <c r="N55" s="324">
        <v>33.200000000000003</v>
      </c>
    </row>
    <row r="56" spans="1:14">
      <c r="A56" s="248"/>
      <c r="B56" s="244"/>
      <c r="C56" s="244"/>
      <c r="D56" s="244"/>
      <c r="E56" s="244"/>
      <c r="F56" s="244"/>
      <c r="G56" s="325"/>
      <c r="H56" s="326" t="s">
        <v>524</v>
      </c>
      <c r="I56" s="327">
        <v>1532284</v>
      </c>
      <c r="J56" s="328">
        <v>24292</v>
      </c>
      <c r="K56" s="329">
        <v>134.9</v>
      </c>
      <c r="L56" s="330">
        <v>29239</v>
      </c>
      <c r="M56" s="331">
        <v>8.8000000000000007</v>
      </c>
      <c r="N56" s="332">
        <v>126.1</v>
      </c>
    </row>
    <row r="57" spans="1:14">
      <c r="A57" s="248"/>
      <c r="B57" s="244"/>
      <c r="C57" s="244"/>
      <c r="D57" s="244"/>
      <c r="E57" s="244"/>
      <c r="F57" s="244"/>
      <c r="G57" s="310" t="s">
        <v>527</v>
      </c>
      <c r="H57" s="311"/>
      <c r="I57" s="319">
        <v>2651159</v>
      </c>
      <c r="J57" s="320">
        <v>42234</v>
      </c>
      <c r="K57" s="321">
        <v>18.100000000000001</v>
      </c>
      <c r="L57" s="322">
        <v>66255</v>
      </c>
      <c r="M57" s="323">
        <v>3.6</v>
      </c>
      <c r="N57" s="324">
        <v>14.5</v>
      </c>
    </row>
    <row r="58" spans="1:14">
      <c r="A58" s="248"/>
      <c r="B58" s="244"/>
      <c r="C58" s="244"/>
      <c r="D58" s="244"/>
      <c r="E58" s="244"/>
      <c r="F58" s="244"/>
      <c r="G58" s="325"/>
      <c r="H58" s="326" t="s">
        <v>524</v>
      </c>
      <c r="I58" s="327">
        <v>1726236</v>
      </c>
      <c r="J58" s="328">
        <v>27500</v>
      </c>
      <c r="K58" s="329">
        <v>13.2</v>
      </c>
      <c r="L58" s="330">
        <v>31822</v>
      </c>
      <c r="M58" s="331">
        <v>8.8000000000000007</v>
      </c>
      <c r="N58" s="332">
        <v>4.4000000000000004</v>
      </c>
    </row>
    <row r="59" spans="1:14">
      <c r="A59" s="248"/>
      <c r="B59" s="244"/>
      <c r="C59" s="244"/>
      <c r="D59" s="244"/>
      <c r="E59" s="244"/>
      <c r="F59" s="244"/>
      <c r="G59" s="310" t="s">
        <v>528</v>
      </c>
      <c r="H59" s="311"/>
      <c r="I59" s="319">
        <v>4054092</v>
      </c>
      <c r="J59" s="320">
        <v>64885</v>
      </c>
      <c r="K59" s="321">
        <v>53.6</v>
      </c>
      <c r="L59" s="322">
        <v>47278</v>
      </c>
      <c r="M59" s="323">
        <v>-28.6</v>
      </c>
      <c r="N59" s="324">
        <v>82.2</v>
      </c>
    </row>
    <row r="60" spans="1:14">
      <c r="A60" s="248"/>
      <c r="B60" s="244"/>
      <c r="C60" s="244"/>
      <c r="D60" s="244"/>
      <c r="E60" s="244"/>
      <c r="F60" s="244"/>
      <c r="G60" s="325"/>
      <c r="H60" s="326" t="s">
        <v>524</v>
      </c>
      <c r="I60" s="333">
        <v>1289906</v>
      </c>
      <c r="J60" s="328">
        <v>20645</v>
      </c>
      <c r="K60" s="329">
        <v>-24.9</v>
      </c>
      <c r="L60" s="330">
        <v>24096</v>
      </c>
      <c r="M60" s="331">
        <v>-24.3</v>
      </c>
      <c r="N60" s="332">
        <v>-0.6</v>
      </c>
    </row>
    <row r="61" spans="1:14">
      <c r="A61" s="248"/>
      <c r="B61" s="244"/>
      <c r="C61" s="244"/>
      <c r="D61" s="244"/>
      <c r="E61" s="244"/>
      <c r="F61" s="244"/>
      <c r="G61" s="310" t="s">
        <v>529</v>
      </c>
      <c r="H61" s="334"/>
      <c r="I61" s="335">
        <v>2462188</v>
      </c>
      <c r="J61" s="336">
        <v>39176</v>
      </c>
      <c r="K61" s="337">
        <v>20.5</v>
      </c>
      <c r="L61" s="338">
        <v>55188</v>
      </c>
      <c r="M61" s="339">
        <v>5.2</v>
      </c>
      <c r="N61" s="324">
        <v>15.3</v>
      </c>
    </row>
    <row r="62" spans="1:14">
      <c r="A62" s="248"/>
      <c r="B62" s="244"/>
      <c r="C62" s="244"/>
      <c r="D62" s="244"/>
      <c r="E62" s="244"/>
      <c r="F62" s="244"/>
      <c r="G62" s="325"/>
      <c r="H62" s="326" t="s">
        <v>524</v>
      </c>
      <c r="I62" s="327">
        <v>1269126</v>
      </c>
      <c r="J62" s="328">
        <v>20175</v>
      </c>
      <c r="K62" s="329">
        <v>11.9</v>
      </c>
      <c r="L62" s="330">
        <v>27658</v>
      </c>
      <c r="M62" s="331">
        <v>1.6</v>
      </c>
      <c r="N62" s="332">
        <v>10.3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election activeCell="I71" sqref="I7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H73" zoomScaleNormal="100" zoomScaleSheetLayoutView="55" workbookViewId="0">
      <selection activeCell="Q99" sqref="Q9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7"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69" t="s">
        <v>3</v>
      </c>
      <c r="D47" s="1169"/>
      <c r="E47" s="1170"/>
      <c r="F47" s="11">
        <v>13.03</v>
      </c>
      <c r="G47" s="12">
        <v>11.72</v>
      </c>
      <c r="H47" s="12">
        <v>12.5</v>
      </c>
      <c r="I47" s="12">
        <v>12.56</v>
      </c>
      <c r="J47" s="13">
        <v>11.43</v>
      </c>
    </row>
    <row r="48" spans="2:10" ht="57.75" customHeight="1">
      <c r="B48" s="14"/>
      <c r="C48" s="1171" t="s">
        <v>4</v>
      </c>
      <c r="D48" s="1171"/>
      <c r="E48" s="1172"/>
      <c r="F48" s="15">
        <v>4.18</v>
      </c>
      <c r="G48" s="16">
        <v>6.26</v>
      </c>
      <c r="H48" s="16">
        <v>5.99</v>
      </c>
      <c r="I48" s="16">
        <v>5.71</v>
      </c>
      <c r="J48" s="17">
        <v>5.85</v>
      </c>
    </row>
    <row r="49" spans="2:10" ht="57.75" customHeight="1" thickBot="1">
      <c r="B49" s="18"/>
      <c r="C49" s="1173" t="s">
        <v>5</v>
      </c>
      <c r="D49" s="1173"/>
      <c r="E49" s="1174"/>
      <c r="F49" s="19">
        <v>2.31</v>
      </c>
      <c r="G49" s="20">
        <v>0.73</v>
      </c>
      <c r="H49" s="20">
        <v>2.25</v>
      </c>
      <c r="I49" s="20" t="s">
        <v>536</v>
      </c>
      <c r="J49" s="21" t="s">
        <v>537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election activeCell="J45" sqref="J4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1" t="s">
        <v>538</v>
      </c>
      <c r="D34" s="1181"/>
      <c r="E34" s="1182"/>
      <c r="F34" s="32">
        <v>10.59</v>
      </c>
      <c r="G34" s="33">
        <v>10.61</v>
      </c>
      <c r="H34" s="33">
        <v>11.07</v>
      </c>
      <c r="I34" s="33">
        <v>11.72</v>
      </c>
      <c r="J34" s="34">
        <v>12.26</v>
      </c>
      <c r="K34" s="22"/>
      <c r="L34" s="22"/>
      <c r="M34" s="22"/>
      <c r="N34" s="22"/>
      <c r="O34" s="22"/>
      <c r="P34" s="22"/>
    </row>
    <row r="35" spans="1:16" ht="39" customHeight="1">
      <c r="A35" s="22"/>
      <c r="B35" s="35"/>
      <c r="C35" s="1175" t="s">
        <v>539</v>
      </c>
      <c r="D35" s="1176"/>
      <c r="E35" s="1177"/>
      <c r="F35" s="36">
        <v>4.2699999999999996</v>
      </c>
      <c r="G35" s="37">
        <v>4.99</v>
      </c>
      <c r="H35" s="37">
        <v>6</v>
      </c>
      <c r="I35" s="37">
        <v>5.57</v>
      </c>
      <c r="J35" s="38">
        <v>5.68</v>
      </c>
      <c r="K35" s="22"/>
      <c r="L35" s="22"/>
      <c r="M35" s="22"/>
      <c r="N35" s="22"/>
      <c r="O35" s="22"/>
      <c r="P35" s="22"/>
    </row>
    <row r="36" spans="1:16" ht="39" customHeight="1">
      <c r="A36" s="22"/>
      <c r="B36" s="35"/>
      <c r="C36" s="1175" t="s">
        <v>540</v>
      </c>
      <c r="D36" s="1176"/>
      <c r="E36" s="1177"/>
      <c r="F36" s="36">
        <v>3.18</v>
      </c>
      <c r="G36" s="37">
        <v>4.63</v>
      </c>
      <c r="H36" s="37">
        <v>4.9800000000000004</v>
      </c>
      <c r="I36" s="37">
        <v>4.9800000000000004</v>
      </c>
      <c r="J36" s="38">
        <v>3.86</v>
      </c>
      <c r="K36" s="22"/>
      <c r="L36" s="22"/>
      <c r="M36" s="22"/>
      <c r="N36" s="22"/>
      <c r="O36" s="22"/>
      <c r="P36" s="22"/>
    </row>
    <row r="37" spans="1:16" ht="39" customHeight="1">
      <c r="A37" s="22"/>
      <c r="B37" s="35"/>
      <c r="C37" s="1175" t="s">
        <v>541</v>
      </c>
      <c r="D37" s="1176"/>
      <c r="E37" s="1177"/>
      <c r="F37" s="36">
        <v>0.4</v>
      </c>
      <c r="G37" s="37">
        <v>0.87</v>
      </c>
      <c r="H37" s="37">
        <v>0.81</v>
      </c>
      <c r="I37" s="37">
        <v>0.66</v>
      </c>
      <c r="J37" s="38">
        <v>1.22</v>
      </c>
      <c r="K37" s="22"/>
      <c r="L37" s="22"/>
      <c r="M37" s="22"/>
      <c r="N37" s="22"/>
      <c r="O37" s="22"/>
      <c r="P37" s="22"/>
    </row>
    <row r="38" spans="1:16" ht="39" customHeight="1">
      <c r="A38" s="22"/>
      <c r="B38" s="35"/>
      <c r="C38" s="1175" t="s">
        <v>542</v>
      </c>
      <c r="D38" s="1176"/>
      <c r="E38" s="1177"/>
      <c r="F38" s="36">
        <v>1.37</v>
      </c>
      <c r="G38" s="37">
        <v>1.24</v>
      </c>
      <c r="H38" s="37">
        <v>0.62</v>
      </c>
      <c r="I38" s="37">
        <v>1.17</v>
      </c>
      <c r="J38" s="38">
        <v>1.1599999999999999</v>
      </c>
      <c r="K38" s="22"/>
      <c r="L38" s="22"/>
      <c r="M38" s="22"/>
      <c r="N38" s="22"/>
      <c r="O38" s="22"/>
      <c r="P38" s="22"/>
    </row>
    <row r="39" spans="1:16" ht="39" customHeight="1">
      <c r="A39" s="22"/>
      <c r="B39" s="35"/>
      <c r="C39" s="1175" t="s">
        <v>543</v>
      </c>
      <c r="D39" s="1176"/>
      <c r="E39" s="1177"/>
      <c r="F39" s="36">
        <v>0.52</v>
      </c>
      <c r="G39" s="37">
        <v>0.56999999999999995</v>
      </c>
      <c r="H39" s="37">
        <v>0.56999999999999995</v>
      </c>
      <c r="I39" s="37">
        <v>0.62</v>
      </c>
      <c r="J39" s="38">
        <v>0.35</v>
      </c>
      <c r="K39" s="22"/>
      <c r="L39" s="22"/>
      <c r="M39" s="22"/>
      <c r="N39" s="22"/>
      <c r="O39" s="22"/>
      <c r="P39" s="22"/>
    </row>
    <row r="40" spans="1:16" ht="39" customHeight="1">
      <c r="A40" s="22"/>
      <c r="B40" s="35"/>
      <c r="C40" s="1175" t="s">
        <v>544</v>
      </c>
      <c r="D40" s="1176"/>
      <c r="E40" s="1177"/>
      <c r="F40" s="36">
        <v>0.15</v>
      </c>
      <c r="G40" s="37">
        <v>0.21</v>
      </c>
      <c r="H40" s="37">
        <v>0.24</v>
      </c>
      <c r="I40" s="37">
        <v>0.27</v>
      </c>
      <c r="J40" s="38">
        <v>0.31</v>
      </c>
      <c r="K40" s="22"/>
      <c r="L40" s="22"/>
      <c r="M40" s="22"/>
      <c r="N40" s="22"/>
      <c r="O40" s="22"/>
      <c r="P40" s="22"/>
    </row>
    <row r="41" spans="1:16" ht="39" customHeight="1">
      <c r="A41" s="22"/>
      <c r="B41" s="35"/>
      <c r="C41" s="1175" t="s">
        <v>545</v>
      </c>
      <c r="D41" s="1176"/>
      <c r="E41" s="1177"/>
      <c r="F41" s="36">
        <v>0.05</v>
      </c>
      <c r="G41" s="37">
        <v>0.01</v>
      </c>
      <c r="H41" s="37">
        <v>0.01</v>
      </c>
      <c r="I41" s="37">
        <v>0.05</v>
      </c>
      <c r="J41" s="38">
        <v>0.14000000000000001</v>
      </c>
      <c r="K41" s="22"/>
      <c r="L41" s="22"/>
      <c r="M41" s="22"/>
      <c r="N41" s="22"/>
      <c r="O41" s="22"/>
      <c r="P41" s="22"/>
    </row>
    <row r="42" spans="1:16" ht="39" customHeight="1">
      <c r="A42" s="22"/>
      <c r="B42" s="39"/>
      <c r="C42" s="1175" t="s">
        <v>546</v>
      </c>
      <c r="D42" s="1176"/>
      <c r="E42" s="1177"/>
      <c r="F42" s="36" t="s">
        <v>491</v>
      </c>
      <c r="G42" s="37" t="s">
        <v>491</v>
      </c>
      <c r="H42" s="37" t="s">
        <v>491</v>
      </c>
      <c r="I42" s="37" t="s">
        <v>491</v>
      </c>
      <c r="J42" s="38" t="s">
        <v>491</v>
      </c>
      <c r="K42" s="22"/>
      <c r="L42" s="22"/>
      <c r="M42" s="22"/>
      <c r="N42" s="22"/>
      <c r="O42" s="22"/>
      <c r="P42" s="22"/>
    </row>
    <row r="43" spans="1:16" ht="39" customHeight="1" thickBot="1">
      <c r="A43" s="22"/>
      <c r="B43" s="40"/>
      <c r="C43" s="1178" t="s">
        <v>547</v>
      </c>
      <c r="D43" s="1179"/>
      <c r="E43" s="1180"/>
      <c r="F43" s="41">
        <v>0.1</v>
      </c>
      <c r="G43" s="42">
        <v>0.11</v>
      </c>
      <c r="H43" s="42">
        <v>0.1</v>
      </c>
      <c r="I43" s="42">
        <v>0.08</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1" t="s">
        <v>11</v>
      </c>
      <c r="C45" s="1192"/>
      <c r="D45" s="58"/>
      <c r="E45" s="1197" t="s">
        <v>12</v>
      </c>
      <c r="F45" s="1197"/>
      <c r="G45" s="1197"/>
      <c r="H45" s="1197"/>
      <c r="I45" s="1197"/>
      <c r="J45" s="1198"/>
      <c r="K45" s="59">
        <v>1598</v>
      </c>
      <c r="L45" s="60">
        <v>1663</v>
      </c>
      <c r="M45" s="60">
        <v>1553</v>
      </c>
      <c r="N45" s="60">
        <v>1587</v>
      </c>
      <c r="O45" s="61">
        <v>1492</v>
      </c>
      <c r="P45" s="48"/>
      <c r="Q45" s="48"/>
      <c r="R45" s="48"/>
      <c r="S45" s="48"/>
      <c r="T45" s="48"/>
      <c r="U45" s="48"/>
    </row>
    <row r="46" spans="1:21" ht="30.75" customHeight="1">
      <c r="A46" s="48"/>
      <c r="B46" s="1193"/>
      <c r="C46" s="1194"/>
      <c r="D46" s="62"/>
      <c r="E46" s="1185" t="s">
        <v>13</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c r="A47" s="48"/>
      <c r="B47" s="1193"/>
      <c r="C47" s="1194"/>
      <c r="D47" s="62"/>
      <c r="E47" s="1185" t="s">
        <v>14</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c r="A48" s="48"/>
      <c r="B48" s="1193"/>
      <c r="C48" s="1194"/>
      <c r="D48" s="62"/>
      <c r="E48" s="1185" t="s">
        <v>15</v>
      </c>
      <c r="F48" s="1185"/>
      <c r="G48" s="1185"/>
      <c r="H48" s="1185"/>
      <c r="I48" s="1185"/>
      <c r="J48" s="1186"/>
      <c r="K48" s="63">
        <v>557</v>
      </c>
      <c r="L48" s="64">
        <v>531</v>
      </c>
      <c r="M48" s="64">
        <v>533</v>
      </c>
      <c r="N48" s="64">
        <v>535</v>
      </c>
      <c r="O48" s="65">
        <v>544</v>
      </c>
      <c r="P48" s="48"/>
      <c r="Q48" s="48"/>
      <c r="R48" s="48"/>
      <c r="S48" s="48"/>
      <c r="T48" s="48"/>
      <c r="U48" s="48"/>
    </row>
    <row r="49" spans="1:21" ht="30.75" customHeight="1">
      <c r="A49" s="48"/>
      <c r="B49" s="1193"/>
      <c r="C49" s="1194"/>
      <c r="D49" s="62"/>
      <c r="E49" s="1185" t="s">
        <v>16</v>
      </c>
      <c r="F49" s="1185"/>
      <c r="G49" s="1185"/>
      <c r="H49" s="1185"/>
      <c r="I49" s="1185"/>
      <c r="J49" s="1186"/>
      <c r="K49" s="63">
        <v>89</v>
      </c>
      <c r="L49" s="64">
        <v>88</v>
      </c>
      <c r="M49" s="64">
        <v>89</v>
      </c>
      <c r="N49" s="64">
        <v>89</v>
      </c>
      <c r="O49" s="65">
        <v>87</v>
      </c>
      <c r="P49" s="48"/>
      <c r="Q49" s="48"/>
      <c r="R49" s="48"/>
      <c r="S49" s="48"/>
      <c r="T49" s="48"/>
      <c r="U49" s="48"/>
    </row>
    <row r="50" spans="1:21" ht="30.75" customHeight="1">
      <c r="A50" s="48"/>
      <c r="B50" s="1193"/>
      <c r="C50" s="1194"/>
      <c r="D50" s="62"/>
      <c r="E50" s="1185" t="s">
        <v>17</v>
      </c>
      <c r="F50" s="1185"/>
      <c r="G50" s="1185"/>
      <c r="H50" s="1185"/>
      <c r="I50" s="1185"/>
      <c r="J50" s="1186"/>
      <c r="K50" s="63">
        <v>195</v>
      </c>
      <c r="L50" s="64">
        <v>206</v>
      </c>
      <c r="M50" s="64">
        <v>34</v>
      </c>
      <c r="N50" s="64">
        <v>117</v>
      </c>
      <c r="O50" s="65">
        <v>68</v>
      </c>
      <c r="P50" s="48"/>
      <c r="Q50" s="48"/>
      <c r="R50" s="48"/>
      <c r="S50" s="48"/>
      <c r="T50" s="48"/>
      <c r="U50" s="48"/>
    </row>
    <row r="51" spans="1:21" ht="30.75" customHeight="1">
      <c r="A51" s="48"/>
      <c r="B51" s="1195"/>
      <c r="C51" s="1196"/>
      <c r="D51" s="66"/>
      <c r="E51" s="1185" t="s">
        <v>18</v>
      </c>
      <c r="F51" s="1185"/>
      <c r="G51" s="1185"/>
      <c r="H51" s="1185"/>
      <c r="I51" s="1185"/>
      <c r="J51" s="1186"/>
      <c r="K51" s="63" t="s">
        <v>491</v>
      </c>
      <c r="L51" s="64" t="s">
        <v>491</v>
      </c>
      <c r="M51" s="64" t="s">
        <v>491</v>
      </c>
      <c r="N51" s="64" t="s">
        <v>491</v>
      </c>
      <c r="O51" s="65" t="s">
        <v>491</v>
      </c>
      <c r="P51" s="48"/>
      <c r="Q51" s="48"/>
      <c r="R51" s="48"/>
      <c r="S51" s="48"/>
      <c r="T51" s="48"/>
      <c r="U51" s="48"/>
    </row>
    <row r="52" spans="1:21" ht="30.75" customHeight="1">
      <c r="A52" s="48"/>
      <c r="B52" s="1183" t="s">
        <v>19</v>
      </c>
      <c r="C52" s="1184"/>
      <c r="D52" s="66"/>
      <c r="E52" s="1185" t="s">
        <v>20</v>
      </c>
      <c r="F52" s="1185"/>
      <c r="G52" s="1185"/>
      <c r="H52" s="1185"/>
      <c r="I52" s="1185"/>
      <c r="J52" s="1186"/>
      <c r="K52" s="63">
        <v>1538</v>
      </c>
      <c r="L52" s="64">
        <v>1608</v>
      </c>
      <c r="M52" s="64">
        <v>1663</v>
      </c>
      <c r="N52" s="64">
        <v>1764</v>
      </c>
      <c r="O52" s="65">
        <v>1612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901</v>
      </c>
      <c r="L53" s="69">
        <v>880</v>
      </c>
      <c r="M53" s="69">
        <v>546</v>
      </c>
      <c r="N53" s="69">
        <v>564</v>
      </c>
      <c r="O53" s="70">
        <v>579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199" t="s">
        <v>24</v>
      </c>
      <c r="C41" s="1200"/>
      <c r="D41" s="81"/>
      <c r="E41" s="1205" t="s">
        <v>25</v>
      </c>
      <c r="F41" s="1205"/>
      <c r="G41" s="1205"/>
      <c r="H41" s="1206"/>
      <c r="I41" s="82">
        <v>14690</v>
      </c>
      <c r="J41" s="83">
        <v>14509</v>
      </c>
      <c r="K41" s="83">
        <v>15084</v>
      </c>
      <c r="L41" s="83">
        <v>15289</v>
      </c>
      <c r="M41" s="84">
        <v>15918</v>
      </c>
    </row>
    <row r="42" spans="2:13" ht="27.75" customHeight="1">
      <c r="B42" s="1201"/>
      <c r="C42" s="1202"/>
      <c r="D42" s="85"/>
      <c r="E42" s="1207" t="s">
        <v>26</v>
      </c>
      <c r="F42" s="1207"/>
      <c r="G42" s="1207"/>
      <c r="H42" s="1208"/>
      <c r="I42" s="86">
        <v>550</v>
      </c>
      <c r="J42" s="87">
        <v>286</v>
      </c>
      <c r="K42" s="87">
        <v>384</v>
      </c>
      <c r="L42" s="87">
        <v>268</v>
      </c>
      <c r="M42" s="88">
        <v>251</v>
      </c>
    </row>
    <row r="43" spans="2:13" ht="27.75" customHeight="1">
      <c r="B43" s="1201"/>
      <c r="C43" s="1202"/>
      <c r="D43" s="85"/>
      <c r="E43" s="1207" t="s">
        <v>27</v>
      </c>
      <c r="F43" s="1207"/>
      <c r="G43" s="1207"/>
      <c r="H43" s="1208"/>
      <c r="I43" s="86">
        <v>7091</v>
      </c>
      <c r="J43" s="87">
        <v>6035</v>
      </c>
      <c r="K43" s="87">
        <v>5697</v>
      </c>
      <c r="L43" s="87">
        <v>5432</v>
      </c>
      <c r="M43" s="88">
        <v>5568</v>
      </c>
    </row>
    <row r="44" spans="2:13" ht="27.75" customHeight="1">
      <c r="B44" s="1201"/>
      <c r="C44" s="1202"/>
      <c r="D44" s="85"/>
      <c r="E44" s="1207" t="s">
        <v>28</v>
      </c>
      <c r="F44" s="1207"/>
      <c r="G44" s="1207"/>
      <c r="H44" s="1208"/>
      <c r="I44" s="86">
        <v>555</v>
      </c>
      <c r="J44" s="87">
        <v>540</v>
      </c>
      <c r="K44" s="87">
        <v>557</v>
      </c>
      <c r="L44" s="87">
        <v>839</v>
      </c>
      <c r="M44" s="88">
        <v>754</v>
      </c>
    </row>
    <row r="45" spans="2:13" ht="27.75" customHeight="1">
      <c r="B45" s="1201"/>
      <c r="C45" s="1202"/>
      <c r="D45" s="85"/>
      <c r="E45" s="1207" t="s">
        <v>29</v>
      </c>
      <c r="F45" s="1207"/>
      <c r="G45" s="1207"/>
      <c r="H45" s="1208"/>
      <c r="I45" s="86">
        <v>3454</v>
      </c>
      <c r="J45" s="87">
        <v>3238</v>
      </c>
      <c r="K45" s="87">
        <v>3005</v>
      </c>
      <c r="L45" s="87">
        <v>2864</v>
      </c>
      <c r="M45" s="88">
        <v>2686</v>
      </c>
    </row>
    <row r="46" spans="2:13" ht="27.75" customHeight="1">
      <c r="B46" s="1201"/>
      <c r="C46" s="1202"/>
      <c r="D46" s="85"/>
      <c r="E46" s="1207" t="s">
        <v>30</v>
      </c>
      <c r="F46" s="1207"/>
      <c r="G46" s="1207"/>
      <c r="H46" s="1208"/>
      <c r="I46" s="86">
        <v>1</v>
      </c>
      <c r="J46" s="87" t="s">
        <v>491</v>
      </c>
      <c r="K46" s="87" t="s">
        <v>491</v>
      </c>
      <c r="L46" s="87" t="s">
        <v>491</v>
      </c>
      <c r="M46" s="88" t="s">
        <v>491</v>
      </c>
    </row>
    <row r="47" spans="2:13" ht="27.75" customHeight="1">
      <c r="B47" s="1201"/>
      <c r="C47" s="1202"/>
      <c r="D47" s="85"/>
      <c r="E47" s="1207" t="s">
        <v>31</v>
      </c>
      <c r="F47" s="1207"/>
      <c r="G47" s="1207"/>
      <c r="H47" s="1208"/>
      <c r="I47" s="86" t="s">
        <v>491</v>
      </c>
      <c r="J47" s="87" t="s">
        <v>491</v>
      </c>
      <c r="K47" s="87" t="s">
        <v>491</v>
      </c>
      <c r="L47" s="87" t="s">
        <v>491</v>
      </c>
      <c r="M47" s="88" t="s">
        <v>491</v>
      </c>
    </row>
    <row r="48" spans="2:13" ht="27.75" customHeight="1">
      <c r="B48" s="1203"/>
      <c r="C48" s="1204"/>
      <c r="D48" s="85"/>
      <c r="E48" s="1207" t="s">
        <v>32</v>
      </c>
      <c r="F48" s="1207"/>
      <c r="G48" s="1207"/>
      <c r="H48" s="1208"/>
      <c r="I48" s="86" t="s">
        <v>491</v>
      </c>
      <c r="J48" s="87" t="s">
        <v>491</v>
      </c>
      <c r="K48" s="87" t="s">
        <v>491</v>
      </c>
      <c r="L48" s="87" t="s">
        <v>491</v>
      </c>
      <c r="M48" s="88" t="s">
        <v>491</v>
      </c>
    </row>
    <row r="49" spans="2:13" ht="27.75" customHeight="1">
      <c r="B49" s="1209" t="s">
        <v>33</v>
      </c>
      <c r="C49" s="1210"/>
      <c r="D49" s="89"/>
      <c r="E49" s="1207" t="s">
        <v>34</v>
      </c>
      <c r="F49" s="1207"/>
      <c r="G49" s="1207"/>
      <c r="H49" s="1208"/>
      <c r="I49" s="86">
        <v>2888</v>
      </c>
      <c r="J49" s="87">
        <v>3099</v>
      </c>
      <c r="K49" s="87">
        <v>3668</v>
      </c>
      <c r="L49" s="87">
        <v>3960</v>
      </c>
      <c r="M49" s="88">
        <v>3435</v>
      </c>
    </row>
    <row r="50" spans="2:13" ht="27.75" customHeight="1">
      <c r="B50" s="1201"/>
      <c r="C50" s="1202"/>
      <c r="D50" s="85"/>
      <c r="E50" s="1207" t="s">
        <v>35</v>
      </c>
      <c r="F50" s="1207"/>
      <c r="G50" s="1207"/>
      <c r="H50" s="1208"/>
      <c r="I50" s="86">
        <v>2440</v>
      </c>
      <c r="J50" s="87">
        <v>2169</v>
      </c>
      <c r="K50" s="87">
        <v>2040</v>
      </c>
      <c r="L50" s="87">
        <v>1915</v>
      </c>
      <c r="M50" s="88">
        <v>1826</v>
      </c>
    </row>
    <row r="51" spans="2:13" ht="27.75" customHeight="1">
      <c r="B51" s="1203"/>
      <c r="C51" s="1204"/>
      <c r="D51" s="85"/>
      <c r="E51" s="1207" t="s">
        <v>36</v>
      </c>
      <c r="F51" s="1207"/>
      <c r="G51" s="1207"/>
      <c r="H51" s="1208"/>
      <c r="I51" s="86">
        <v>15977</v>
      </c>
      <c r="J51" s="87">
        <v>16455</v>
      </c>
      <c r="K51" s="87">
        <v>16871</v>
      </c>
      <c r="L51" s="87">
        <v>17123</v>
      </c>
      <c r="M51" s="88">
        <v>17357</v>
      </c>
    </row>
    <row r="52" spans="2:13" ht="27.75" customHeight="1" thickBot="1">
      <c r="B52" s="1211" t="s">
        <v>37</v>
      </c>
      <c r="C52" s="1212"/>
      <c r="D52" s="90"/>
      <c r="E52" s="1213" t="s">
        <v>38</v>
      </c>
      <c r="F52" s="1213"/>
      <c r="G52" s="1213"/>
      <c r="H52" s="1214"/>
      <c r="I52" s="91">
        <v>5036</v>
      </c>
      <c r="J52" s="92">
        <v>2884</v>
      </c>
      <c r="K52" s="92">
        <v>2148</v>
      </c>
      <c r="L52" s="92">
        <v>1694</v>
      </c>
      <c r="M52" s="93">
        <v>2560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7" zoomScaleNormal="100" zoomScaleSheetLayoutView="55" workbookViewId="0">
      <selection activeCell="G82" sqref="G8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38"/>
      <c r="H50" s="1239"/>
      <c r="I50" s="1239"/>
      <c r="J50" s="1240"/>
      <c r="K50" s="354" t="s">
        <v>531</v>
      </c>
      <c r="L50" s="354" t="s">
        <v>532</v>
      </c>
      <c r="M50" s="354" t="s">
        <v>533</v>
      </c>
      <c r="N50" s="354" t="s">
        <v>534</v>
      </c>
      <c r="O50" s="354" t="s">
        <v>535</v>
      </c>
    </row>
    <row r="51" spans="1:17">
      <c r="B51" s="248"/>
      <c r="C51" s="244"/>
      <c r="D51" s="244"/>
      <c r="E51" s="244"/>
      <c r="F51" s="244"/>
      <c r="G51" s="1241" t="s">
        <v>561</v>
      </c>
      <c r="H51" s="1242"/>
      <c r="I51" s="1247" t="s">
        <v>562</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563</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564</v>
      </c>
      <c r="H55" s="1222"/>
      <c r="I55" s="1227" t="s">
        <v>562</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563</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29" t="s">
        <v>566</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8"/>
      <c r="H72" s="1239"/>
      <c r="I72" s="1239"/>
      <c r="J72" s="1240"/>
      <c r="K72" s="354" t="s">
        <v>531</v>
      </c>
      <c r="L72" s="354" t="s">
        <v>532</v>
      </c>
      <c r="M72" s="354" t="s">
        <v>533</v>
      </c>
      <c r="N72" s="354" t="s">
        <v>534</v>
      </c>
      <c r="O72" s="354" t="s">
        <v>535</v>
      </c>
    </row>
    <row r="73" spans="2:30">
      <c r="B73" s="248"/>
      <c r="C73" s="244"/>
      <c r="D73" s="244"/>
      <c r="E73" s="244"/>
      <c r="F73" s="244"/>
      <c r="G73" s="1241" t="s">
        <v>561</v>
      </c>
      <c r="H73" s="1242"/>
      <c r="I73" s="1247" t="s">
        <v>562</v>
      </c>
      <c r="J73" s="1247"/>
      <c r="K73" s="1228">
        <v>49</v>
      </c>
      <c r="L73" s="1228">
        <v>28.1</v>
      </c>
      <c r="M73" s="1215">
        <v>20.5</v>
      </c>
      <c r="N73" s="1215">
        <v>16.399999999999999</v>
      </c>
      <c r="O73" s="1215">
        <v>24.1</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568</v>
      </c>
      <c r="J75" s="1227"/>
      <c r="K75" s="1219">
        <v>10</v>
      </c>
      <c r="L75" s="1219">
        <v>8.8000000000000007</v>
      </c>
      <c r="M75" s="1219">
        <v>7.5</v>
      </c>
      <c r="N75" s="1219">
        <v>6.4</v>
      </c>
      <c r="O75" s="1219">
        <v>5.3</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564</v>
      </c>
      <c r="H77" s="1222"/>
      <c r="I77" s="1227" t="s">
        <v>562</v>
      </c>
      <c r="J77" s="1227"/>
      <c r="K77" s="1228">
        <v>69.2</v>
      </c>
      <c r="L77" s="1228">
        <v>58.2</v>
      </c>
      <c r="M77" s="1215">
        <v>50.3</v>
      </c>
      <c r="N77" s="1215">
        <v>45.9</v>
      </c>
      <c r="O77" s="1215">
        <v>33.6</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568</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G82" sqref="G8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G82" sqref="G8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530</v>
      </c>
      <c r="G2" s="111"/>
      <c r="H2" s="112"/>
    </row>
    <row r="3" spans="1:8">
      <c r="A3" s="108" t="s">
        <v>523</v>
      </c>
      <c r="B3" s="113"/>
      <c r="C3" s="114"/>
      <c r="D3" s="115">
        <v>30503</v>
      </c>
      <c r="E3" s="116"/>
      <c r="F3" s="117">
        <v>47569</v>
      </c>
      <c r="G3" s="118"/>
      <c r="H3" s="119"/>
    </row>
    <row r="4" spans="1:8">
      <c r="A4" s="120"/>
      <c r="B4" s="121"/>
      <c r="C4" s="122"/>
      <c r="D4" s="123">
        <v>18096</v>
      </c>
      <c r="E4" s="124"/>
      <c r="F4" s="125">
        <v>26255</v>
      </c>
      <c r="G4" s="126"/>
      <c r="H4" s="127"/>
    </row>
    <row r="5" spans="1:8">
      <c r="A5" s="108" t="s">
        <v>525</v>
      </c>
      <c r="B5" s="113"/>
      <c r="C5" s="114"/>
      <c r="D5" s="115">
        <v>22503</v>
      </c>
      <c r="E5" s="116"/>
      <c r="F5" s="117">
        <v>50880</v>
      </c>
      <c r="G5" s="118"/>
      <c r="H5" s="119"/>
    </row>
    <row r="6" spans="1:8">
      <c r="A6" s="120"/>
      <c r="B6" s="121"/>
      <c r="C6" s="122"/>
      <c r="D6" s="123">
        <v>10343</v>
      </c>
      <c r="E6" s="124"/>
      <c r="F6" s="125">
        <v>26879</v>
      </c>
      <c r="G6" s="126"/>
      <c r="H6" s="127"/>
    </row>
    <row r="7" spans="1:8">
      <c r="A7" s="108" t="s">
        <v>526</v>
      </c>
      <c r="B7" s="113"/>
      <c r="C7" s="114"/>
      <c r="D7" s="115">
        <v>35756</v>
      </c>
      <c r="E7" s="116"/>
      <c r="F7" s="117">
        <v>63956</v>
      </c>
      <c r="G7" s="118"/>
      <c r="H7" s="119"/>
    </row>
    <row r="8" spans="1:8">
      <c r="A8" s="120"/>
      <c r="B8" s="121"/>
      <c r="C8" s="122"/>
      <c r="D8" s="123">
        <v>24292</v>
      </c>
      <c r="E8" s="124"/>
      <c r="F8" s="125">
        <v>29239</v>
      </c>
      <c r="G8" s="126"/>
      <c r="H8" s="127"/>
    </row>
    <row r="9" spans="1:8">
      <c r="A9" s="108" t="s">
        <v>527</v>
      </c>
      <c r="B9" s="113"/>
      <c r="C9" s="114"/>
      <c r="D9" s="115">
        <v>42234</v>
      </c>
      <c r="E9" s="116"/>
      <c r="F9" s="117">
        <v>66255</v>
      </c>
      <c r="G9" s="118"/>
      <c r="H9" s="119"/>
    </row>
    <row r="10" spans="1:8">
      <c r="A10" s="120"/>
      <c r="B10" s="121"/>
      <c r="C10" s="122"/>
      <c r="D10" s="123">
        <v>27500</v>
      </c>
      <c r="E10" s="124"/>
      <c r="F10" s="125">
        <v>31822</v>
      </c>
      <c r="G10" s="126"/>
      <c r="H10" s="127"/>
    </row>
    <row r="11" spans="1:8">
      <c r="A11" s="108" t="s">
        <v>528</v>
      </c>
      <c r="B11" s="113"/>
      <c r="C11" s="114"/>
      <c r="D11" s="115">
        <v>64885</v>
      </c>
      <c r="E11" s="116"/>
      <c r="F11" s="117">
        <v>47278</v>
      </c>
      <c r="G11" s="118"/>
      <c r="H11" s="119"/>
    </row>
    <row r="12" spans="1:8">
      <c r="A12" s="120"/>
      <c r="B12" s="121"/>
      <c r="C12" s="128"/>
      <c r="D12" s="123">
        <v>20645</v>
      </c>
      <c r="E12" s="124"/>
      <c r="F12" s="125">
        <v>24096</v>
      </c>
      <c r="G12" s="126"/>
      <c r="H12" s="127"/>
    </row>
    <row r="13" spans="1:8">
      <c r="A13" s="108"/>
      <c r="B13" s="113"/>
      <c r="C13" s="129"/>
      <c r="D13" s="130">
        <v>39176</v>
      </c>
      <c r="E13" s="131"/>
      <c r="F13" s="132">
        <v>55188</v>
      </c>
      <c r="G13" s="133"/>
      <c r="H13" s="119"/>
    </row>
    <row r="14" spans="1:8">
      <c r="A14" s="120"/>
      <c r="B14" s="121"/>
      <c r="C14" s="122"/>
      <c r="D14" s="123">
        <v>20175</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4.18</v>
      </c>
      <c r="C19" s="134">
        <f>ROUND(VALUE(SUBSTITUTE(実質収支比率等に係る経年分析!G$48,"▲","-")),2)</f>
        <v>6.26</v>
      </c>
      <c r="D19" s="134">
        <f>ROUND(VALUE(SUBSTITUTE(実質収支比率等に係る経年分析!H$48,"▲","-")),2)</f>
        <v>5.99</v>
      </c>
      <c r="E19" s="134">
        <f>ROUND(VALUE(SUBSTITUTE(実質収支比率等に係る経年分析!I$48,"▲","-")),2)</f>
        <v>5.71</v>
      </c>
      <c r="F19" s="134">
        <f>ROUND(VALUE(SUBSTITUTE(実質収支比率等に係る経年分析!J$48,"▲","-")),2)</f>
        <v>5.85</v>
      </c>
    </row>
    <row r="20" spans="1:11">
      <c r="A20" s="134" t="s">
        <v>43</v>
      </c>
      <c r="B20" s="134">
        <f>ROUND(VALUE(SUBSTITUTE(実質収支比率等に係る経年分析!F$47,"▲","-")),2)</f>
        <v>13.03</v>
      </c>
      <c r="C20" s="134">
        <f>ROUND(VALUE(SUBSTITUTE(実質収支比率等に係る経年分析!G$47,"▲","-")),2)</f>
        <v>11.72</v>
      </c>
      <c r="D20" s="134">
        <f>ROUND(VALUE(SUBSTITUTE(実質収支比率等に係る経年分析!H$47,"▲","-")),2)</f>
        <v>12.5</v>
      </c>
      <c r="E20" s="134">
        <f>ROUND(VALUE(SUBSTITUTE(実質収支比率等に係る経年分析!I$47,"▲","-")),2)</f>
        <v>12.56</v>
      </c>
      <c r="F20" s="134">
        <f>ROUND(VALUE(SUBSTITUTE(実質収支比率等に係る経年分析!J$47,"▲","-")),2)</f>
        <v>11.43</v>
      </c>
    </row>
    <row r="21" spans="1:11">
      <c r="A21" s="134" t="s">
        <v>44</v>
      </c>
      <c r="B21" s="134">
        <f>IF(ISNUMBER(VALUE(SUBSTITUTE(実質収支比率等に係る経年分析!F$49,"▲","-"))),ROUND(VALUE(SUBSTITUTE(実質収支比率等に係る経年分析!F$49,"▲","-")),2),NA())</f>
        <v>2.31</v>
      </c>
      <c r="C21" s="134">
        <f>IF(ISNUMBER(VALUE(SUBSTITUTE(実質収支比率等に係る経年分析!G$49,"▲","-"))),ROUND(VALUE(SUBSTITUTE(実質収支比率等に係る経年分析!G$49,"▲","-")),2),NA())</f>
        <v>0.73</v>
      </c>
      <c r="D21" s="134">
        <f>IF(ISNUMBER(VALUE(SUBSTITUTE(実質収支比率等に係る経年分析!H$49,"▲","-"))),ROUND(VALUE(SUBSTITUTE(実質収支比率等に係る経年分析!H$49,"▲","-")),2),NA())</f>
        <v>2.25</v>
      </c>
      <c r="E21" s="134">
        <f>IF(ISNUMBER(VALUE(SUBSTITUTE(実質収支比率等に係る経年分析!I$49,"▲","-"))),ROUND(VALUE(SUBSTITUTE(実質収支比率等に係る経年分析!I$49,"▲","-")),2),NA())</f>
        <v>-0.34</v>
      </c>
      <c r="F21" s="134">
        <f>IF(ISNUMBER(VALUE(SUBSTITUTE(実質収支比率等に係る経年分析!J$49,"▲","-"))),ROUND(VALUE(SUBSTITUTE(実質収支比率等に係る経年分析!J$49,"▲","-")),2),NA())</f>
        <v>-0.74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蓮田都市計画事業蓮田駅西口第一種市街地再開発事業特別会計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蓮田都市計画事業馬込下蓮田土地区画整理事業特別会計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0.56999999999999995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0.56999999999999995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蓮田都市計画事業黒浜土地区画整理事業特別会計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1.1599999999999999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4.9800000000000004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4.9800000000000004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4.2699999999999996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1538</v>
      </c>
      <c r="E42" s="136"/>
      <c r="F42" s="136"/>
      <c r="G42" s="136">
        <f>'実質公債費比率（分子）の構造'!L$52</f>
        <v>1608</v>
      </c>
      <c r="H42" s="136"/>
      <c r="I42" s="136"/>
      <c r="J42" s="136">
        <f>'実質公債費比率（分子）の構造'!M$52</f>
        <v>1663</v>
      </c>
      <c r="K42" s="136"/>
      <c r="L42" s="136"/>
      <c r="M42" s="136">
        <f>'実質公債費比率（分子）の構造'!N$52</f>
        <v>1764</v>
      </c>
      <c r="N42" s="136"/>
      <c r="O42" s="136"/>
      <c r="P42" s="136">
        <f>'実質公債費比率（分子）の構造'!O$52</f>
        <v>1612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195</v>
      </c>
      <c r="C44" s="136"/>
      <c r="D44" s="136"/>
      <c r="E44" s="136">
        <f>'実質公債費比率（分子）の構造'!L$50</f>
        <v>206</v>
      </c>
      <c r="F44" s="136"/>
      <c r="G44" s="136"/>
      <c r="H44" s="136">
        <f>'実質公債費比率（分子）の構造'!M$50</f>
        <v>34</v>
      </c>
      <c r="I44" s="136"/>
      <c r="J44" s="136"/>
      <c r="K44" s="136">
        <f>'実質公債費比率（分子）の構造'!N$50</f>
        <v>117</v>
      </c>
      <c r="L44" s="136"/>
      <c r="M44" s="136"/>
      <c r="N44" s="136">
        <f>'実質公債費比率（分子）の構造'!O$50</f>
        <v>68</v>
      </c>
      <c r="O44" s="136"/>
      <c r="P44" s="136"/>
    </row>
    <row r="45" spans="1:16">
      <c r="A45" s="136" t="s">
        <v>54</v>
      </c>
      <c r="B45" s="136">
        <f>'実質公債費比率（分子）の構造'!K$49</f>
        <v>89</v>
      </c>
      <c r="C45" s="136"/>
      <c r="D45" s="136"/>
      <c r="E45" s="136">
        <f>'実質公債費比率（分子）の構造'!L$49</f>
        <v>88</v>
      </c>
      <c r="F45" s="136"/>
      <c r="G45" s="136"/>
      <c r="H45" s="136">
        <f>'実質公債費比率（分子）の構造'!M$49</f>
        <v>89</v>
      </c>
      <c r="I45" s="136"/>
      <c r="J45" s="136"/>
      <c r="K45" s="136">
        <f>'実質公債費比率（分子）の構造'!N$49</f>
        <v>89</v>
      </c>
      <c r="L45" s="136"/>
      <c r="M45" s="136"/>
      <c r="N45" s="136">
        <f>'実質公債費比率（分子）の構造'!O$49</f>
        <v>87</v>
      </c>
      <c r="O45" s="136"/>
      <c r="P45" s="136"/>
    </row>
    <row r="46" spans="1:16">
      <c r="A46" s="136" t="s">
        <v>55</v>
      </c>
      <c r="B46" s="136">
        <f>'実質公債費比率（分子）の構造'!K$48</f>
        <v>557</v>
      </c>
      <c r="C46" s="136"/>
      <c r="D46" s="136"/>
      <c r="E46" s="136">
        <f>'実質公債費比率（分子）の構造'!L$48</f>
        <v>531</v>
      </c>
      <c r="F46" s="136"/>
      <c r="G46" s="136"/>
      <c r="H46" s="136">
        <f>'実質公債費比率（分子）の構造'!M$48</f>
        <v>533</v>
      </c>
      <c r="I46" s="136"/>
      <c r="J46" s="136"/>
      <c r="K46" s="136">
        <f>'実質公債費比率（分子）の構造'!N$48</f>
        <v>535</v>
      </c>
      <c r="L46" s="136"/>
      <c r="M46" s="136"/>
      <c r="N46" s="136">
        <f>'実質公債費比率（分子）の構造'!O$48</f>
        <v>544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1598</v>
      </c>
      <c r="C49" s="136"/>
      <c r="D49" s="136"/>
      <c r="E49" s="136">
        <f>'実質公債費比率（分子）の構造'!L$45</f>
        <v>1663</v>
      </c>
      <c r="F49" s="136"/>
      <c r="G49" s="136"/>
      <c r="H49" s="136">
        <f>'実質公債費比率（分子）の構造'!M$45</f>
        <v>1553</v>
      </c>
      <c r="I49" s="136"/>
      <c r="J49" s="136"/>
      <c r="K49" s="136">
        <f>'実質公債費比率（分子）の構造'!N$45</f>
        <v>1587</v>
      </c>
      <c r="L49" s="136"/>
      <c r="M49" s="136"/>
      <c r="N49" s="136">
        <f>'実質公債費比率（分子）の構造'!O$45</f>
        <v>1492</v>
      </c>
      <c r="O49" s="136"/>
      <c r="P49" s="136"/>
    </row>
    <row r="50" spans="1:16">
      <c r="A50" s="136" t="s">
        <v>59</v>
      </c>
      <c r="B50" s="136" t="e">
        <f>NA()</f>
        <v>#N/A</v>
      </c>
      <c r="C50" s="136">
        <f>IF(ISNUMBER('実質公債費比率（分子）の構造'!K$53),'実質公債費比率（分子）の構造'!K$53,NA())</f>
        <v>901</v>
      </c>
      <c r="D50" s="136" t="e">
        <f>NA()</f>
        <v>#N/A</v>
      </c>
      <c r="E50" s="136" t="e">
        <f>NA()</f>
        <v>#N/A</v>
      </c>
      <c r="F50" s="136">
        <f>IF(ISNUMBER('実質公債費比率（分子）の構造'!L$53),'実質公債費比率（分子）の構造'!L$53,NA())</f>
        <v>880</v>
      </c>
      <c r="G50" s="136" t="e">
        <f>NA()</f>
        <v>#N/A</v>
      </c>
      <c r="H50" s="136" t="e">
        <f>NA()</f>
        <v>#N/A</v>
      </c>
      <c r="I50" s="136">
        <f>IF(ISNUMBER('実質公債費比率（分子）の構造'!M$53),'実質公債費比率（分子）の構造'!M$53,NA())</f>
        <v>546</v>
      </c>
      <c r="J50" s="136" t="e">
        <f>NA()</f>
        <v>#N/A</v>
      </c>
      <c r="K50" s="136" t="e">
        <f>NA()</f>
        <v>#N/A</v>
      </c>
      <c r="L50" s="136">
        <f>IF(ISNUMBER('実質公債費比率（分子）の構造'!N$53),'実質公債費比率（分子）の構造'!N$53,NA())</f>
        <v>564</v>
      </c>
      <c r="M50" s="136" t="e">
        <f>NA()</f>
        <v>#N/A</v>
      </c>
      <c r="N50" s="136" t="e">
        <f>NA()</f>
        <v>#N/A</v>
      </c>
      <c r="O50" s="136">
        <f>IF(ISNUMBER('実質公債費比率（分子）の構造'!O$53),'実質公債費比率（分子）の構造'!O$53,NA())</f>
        <v>579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15977</v>
      </c>
      <c r="E56" s="135"/>
      <c r="F56" s="135"/>
      <c r="G56" s="135">
        <f>'将来負担比率（分子）の構造'!J$51</f>
        <v>16455</v>
      </c>
      <c r="H56" s="135"/>
      <c r="I56" s="135"/>
      <c r="J56" s="135">
        <f>'将来負担比率（分子）の構造'!K$51</f>
        <v>16871</v>
      </c>
      <c r="K56" s="135"/>
      <c r="L56" s="135"/>
      <c r="M56" s="135">
        <f>'将来負担比率（分子）の構造'!L$51</f>
        <v>17123</v>
      </c>
      <c r="N56" s="135"/>
      <c r="O56" s="135"/>
      <c r="P56" s="135">
        <f>'将来負担比率（分子）の構造'!M$51</f>
        <v>17357</v>
      </c>
    </row>
    <row r="57" spans="1:16">
      <c r="A57" s="135" t="s">
        <v>35</v>
      </c>
      <c r="B57" s="135"/>
      <c r="C57" s="135"/>
      <c r="D57" s="135">
        <f>'将来負担比率（分子）の構造'!I$50</f>
        <v>2440</v>
      </c>
      <c r="E57" s="135"/>
      <c r="F57" s="135"/>
      <c r="G57" s="135">
        <f>'将来負担比率（分子）の構造'!J$50</f>
        <v>2169</v>
      </c>
      <c r="H57" s="135"/>
      <c r="I57" s="135"/>
      <c r="J57" s="135">
        <f>'将来負担比率（分子）の構造'!K$50</f>
        <v>2040</v>
      </c>
      <c r="K57" s="135"/>
      <c r="L57" s="135"/>
      <c r="M57" s="135">
        <f>'将来負担比率（分子）の構造'!L$50</f>
        <v>1915</v>
      </c>
      <c r="N57" s="135"/>
      <c r="O57" s="135"/>
      <c r="P57" s="135">
        <f>'将来負担比率（分子）の構造'!M$50</f>
        <v>1826</v>
      </c>
    </row>
    <row r="58" spans="1:16">
      <c r="A58" s="135" t="s">
        <v>34</v>
      </c>
      <c r="B58" s="135"/>
      <c r="C58" s="135"/>
      <c r="D58" s="135">
        <f>'将来負担比率（分子）の構造'!I$49</f>
        <v>2888</v>
      </c>
      <c r="E58" s="135"/>
      <c r="F58" s="135"/>
      <c r="G58" s="135">
        <f>'将来負担比率（分子）の構造'!J$49</f>
        <v>3099</v>
      </c>
      <c r="H58" s="135"/>
      <c r="I58" s="135"/>
      <c r="J58" s="135">
        <f>'将来負担比率（分子）の構造'!K$49</f>
        <v>3668</v>
      </c>
      <c r="K58" s="135"/>
      <c r="L58" s="135"/>
      <c r="M58" s="135">
        <f>'将来負担比率（分子）の構造'!L$49</f>
        <v>3960</v>
      </c>
      <c r="N58" s="135"/>
      <c r="O58" s="135"/>
      <c r="P58" s="135">
        <f>'将来負担比率（分子）の構造'!M$49</f>
        <v>3435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3454</v>
      </c>
      <c r="C62" s="135"/>
      <c r="D62" s="135"/>
      <c r="E62" s="135">
        <f>'将来負担比率（分子）の構造'!J$45</f>
        <v>3238</v>
      </c>
      <c r="F62" s="135"/>
      <c r="G62" s="135"/>
      <c r="H62" s="135">
        <f>'将来負担比率（分子）の構造'!K$45</f>
        <v>3005</v>
      </c>
      <c r="I62" s="135"/>
      <c r="J62" s="135"/>
      <c r="K62" s="135">
        <f>'将来負担比率（分子）の構造'!L$45</f>
        <v>2864</v>
      </c>
      <c r="L62" s="135"/>
      <c r="M62" s="135"/>
      <c r="N62" s="135">
        <f>'将来負担比率（分子）の構造'!M$45</f>
        <v>2686</v>
      </c>
      <c r="O62" s="135"/>
      <c r="P62" s="135"/>
    </row>
    <row r="63" spans="1:16">
      <c r="A63" s="135" t="s">
        <v>28</v>
      </c>
      <c r="B63" s="135">
        <f>'将来負担比率（分子）の構造'!I$44</f>
        <v>555</v>
      </c>
      <c r="C63" s="135"/>
      <c r="D63" s="135"/>
      <c r="E63" s="135">
        <f>'将来負担比率（分子）の構造'!J$44</f>
        <v>540</v>
      </c>
      <c r="F63" s="135"/>
      <c r="G63" s="135"/>
      <c r="H63" s="135">
        <f>'将来負担比率（分子）の構造'!K$44</f>
        <v>557</v>
      </c>
      <c r="I63" s="135"/>
      <c r="J63" s="135"/>
      <c r="K63" s="135">
        <f>'将来負担比率（分子）の構造'!L$44</f>
        <v>839</v>
      </c>
      <c r="L63" s="135"/>
      <c r="M63" s="135"/>
      <c r="N63" s="135">
        <f>'将来負担比率（分子）の構造'!M$44</f>
        <v>754</v>
      </c>
      <c r="O63" s="135"/>
      <c r="P63" s="135"/>
    </row>
    <row r="64" spans="1:16">
      <c r="A64" s="135" t="s">
        <v>27</v>
      </c>
      <c r="B64" s="135">
        <f>'将来負担比率（分子）の構造'!I$43</f>
        <v>7091</v>
      </c>
      <c r="C64" s="135"/>
      <c r="D64" s="135"/>
      <c r="E64" s="135">
        <f>'将来負担比率（分子）の構造'!J$43</f>
        <v>6035</v>
      </c>
      <c r="F64" s="135"/>
      <c r="G64" s="135"/>
      <c r="H64" s="135">
        <f>'将来負担比率（分子）の構造'!K$43</f>
        <v>5697</v>
      </c>
      <c r="I64" s="135"/>
      <c r="J64" s="135"/>
      <c r="K64" s="135">
        <f>'将来負担比率（分子）の構造'!L$43</f>
        <v>5432</v>
      </c>
      <c r="L64" s="135"/>
      <c r="M64" s="135"/>
      <c r="N64" s="135">
        <f>'将来負担比率（分子）の構造'!M$43</f>
        <v>5568</v>
      </c>
      <c r="O64" s="135"/>
      <c r="P64" s="135"/>
    </row>
    <row r="65" spans="1:16">
      <c r="A65" s="135" t="s">
        <v>26</v>
      </c>
      <c r="B65" s="135">
        <f>'将来負担比率（分子）の構造'!I$42</f>
        <v>550</v>
      </c>
      <c r="C65" s="135"/>
      <c r="D65" s="135"/>
      <c r="E65" s="135">
        <f>'将来負担比率（分子）の構造'!J$42</f>
        <v>286</v>
      </c>
      <c r="F65" s="135"/>
      <c r="G65" s="135"/>
      <c r="H65" s="135">
        <f>'将来負担比率（分子）の構造'!K$42</f>
        <v>384</v>
      </c>
      <c r="I65" s="135"/>
      <c r="J65" s="135"/>
      <c r="K65" s="135">
        <f>'将来負担比率（分子）の構造'!L$42</f>
        <v>268</v>
      </c>
      <c r="L65" s="135"/>
      <c r="M65" s="135"/>
      <c r="N65" s="135">
        <f>'将来負担比率（分子）の構造'!M$42</f>
        <v>251</v>
      </c>
      <c r="O65" s="135"/>
      <c r="P65" s="135"/>
    </row>
    <row r="66" spans="1:16">
      <c r="A66" s="135" t="s">
        <v>25</v>
      </c>
      <c r="B66" s="135">
        <f>'将来負担比率（分子）の構造'!I$41</f>
        <v>14690</v>
      </c>
      <c r="C66" s="135"/>
      <c r="D66" s="135"/>
      <c r="E66" s="135">
        <f>'将来負担比率（分子）の構造'!J$41</f>
        <v>14509</v>
      </c>
      <c r="F66" s="135"/>
      <c r="G66" s="135"/>
      <c r="H66" s="135">
        <f>'将来負担比率（分子）の構造'!K$41</f>
        <v>15084</v>
      </c>
      <c r="I66" s="135"/>
      <c r="J66" s="135"/>
      <c r="K66" s="135">
        <f>'将来負担比率（分子）の構造'!L$41</f>
        <v>15289</v>
      </c>
      <c r="L66" s="135"/>
      <c r="M66" s="135"/>
      <c r="N66" s="135">
        <f>'将来負担比率（分子）の構造'!M$41</f>
        <v>15918</v>
      </c>
      <c r="O66" s="135"/>
      <c r="P66" s="135"/>
    </row>
    <row r="67" spans="1:16">
      <c r="A67" s="135" t="s">
        <v>63</v>
      </c>
      <c r="B67" s="135" t="e">
        <f>NA()</f>
        <v>#N/A</v>
      </c>
      <c r="C67" s="135">
        <f>IF(ISNUMBER('将来負担比率（分子）の構造'!I$52), IF('将来負担比率（分子）の構造'!I$52 &lt; 0, 0, '将来負担比率（分子）の構造'!I$52), NA())</f>
        <v>5036</v>
      </c>
      <c r="D67" s="135" t="e">
        <f>NA()</f>
        <v>#N/A</v>
      </c>
      <c r="E67" s="135" t="e">
        <f>NA()</f>
        <v>#N/A</v>
      </c>
      <c r="F67" s="135">
        <f>IF(ISNUMBER('将来負担比率（分子）の構造'!J$52), IF('将来負担比率（分子）の構造'!J$52 &lt; 0, 0, '将来負担比率（分子）の構造'!J$52), NA())</f>
        <v>2884</v>
      </c>
      <c r="G67" s="135" t="e">
        <f>NA()</f>
        <v>#N/A</v>
      </c>
      <c r="H67" s="135" t="e">
        <f>NA()</f>
        <v>#N/A</v>
      </c>
      <c r="I67" s="135">
        <f>IF(ISNUMBER('将来負担比率（分子）の構造'!K$52), IF('将来負担比率（分子）の構造'!K$52 &lt; 0, 0, '将来負担比率（分子）の構造'!K$52), NA())</f>
        <v>2148</v>
      </c>
      <c r="J67" s="135" t="e">
        <f>NA()</f>
        <v>#N/A</v>
      </c>
      <c r="K67" s="135" t="e">
        <f>NA()</f>
        <v>#N/A</v>
      </c>
      <c r="L67" s="135">
        <f>IF(ISNUMBER('将来負担比率（分子）の構造'!L$52), IF('将来負担比率（分子）の構造'!L$52 &lt; 0, 0, '将来負担比率（分子）の構造'!L$52), NA())</f>
        <v>1694</v>
      </c>
      <c r="M67" s="135" t="e">
        <f>NA()</f>
        <v>#N/A</v>
      </c>
      <c r="N67" s="135" t="e">
        <f>NA()</f>
        <v>#N/A</v>
      </c>
      <c r="O67" s="135">
        <f>IF(ISNUMBER('将来負担比率（分子）の構造'!M$52), IF('将来負担比率（分子）の構造'!M$52 &lt; 0, 0, '将来負担比率（分子）の構造'!M$52), NA())</f>
        <v>2560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2017-02-23T08:46:04Z</cp:lastPrinted>
  <dcterms:created xsi:type="dcterms:W3CDTF">2017-02-15T17:09:07Z</dcterms:created>
  <dcterms:modified xsi:type="dcterms:W3CDTF">2017-05-16T07:50:52Z</dcterms:modified>
</cp:coreProperties>
</file>