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<sst xmlns="http://schemas.openxmlformats.org/spreadsheetml/2006/main" count="1058" uniqueCount="566">
  <si>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</si>
  <si>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</si>
  <si>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</si>
  <si>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</si>
  <si>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</si>
  <si>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</si>
  <si>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</si>
  <si>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</si>
  <si>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</si>
  <si>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</si>
  <si>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</si>
  <si>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</si>
  <si>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</si>
  <si>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</si>
  <si>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</si>
  <si>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</si>
  <si>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</si>
  <si>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</si>
  <si>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</si>
  <si>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</si>
  <si>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</si>
  <si>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</si>
  <si>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</si>
  <si>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</si>
  <si>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</si>
  <si>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</si>
  <si>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</si>
  <si>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</si>
  <si>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</si>
  <si>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</si>
  <si>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</si>
  <si>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</si>
  <si>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</si>
  <si>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</si>
  <si>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</si>
  <si>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</si>
  <si>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</si>
  <si>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</si>
  <si>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</si>
  <si>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</si>
  <si>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</si>
  <si>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</si>
  <si>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</si>
  <si>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</si>
  <si>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</si>
  <si>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</si>
  <si>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</si>
  <si>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</si>
  <si>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</si>
  <si>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</si>
  <si>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</si>
  <si>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</si>
  <si>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</si>
  <si>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</si>
  <si>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</si>
  <si>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</si>
  <si>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</si>
  <si>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</si>
  <si>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</si>
  <si>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</si>
  <si>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</si>
  <si>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</si>
  <si>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</si>
  <si>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</si>
  <si>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</si>
  <si>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</si>
  <si>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</si>
  <si>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</si>
  <si>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</si>
  <si>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</si>
  <si>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</si>
  <si>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</si>
  <si>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</si>
  <si>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</si>
  <si>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</si>
  <si>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</si>
  <si>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</si>
  <si>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</si>
  <si>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</si>
  <si>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</si>
  <si>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</si>
  <si>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</si>
  <si>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</si>
  <si>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</si>
  <si>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</si>
  <si>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</si>
  <si>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</si>
  <si>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</si>
  <si>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</si>
  <si>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</si>
  <si>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</si>
  <si>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</si>
  <si>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</si>
  <si>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</si>
  <si>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</si>
  <si>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</si>
  <si>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</si>
  <si>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</si>
  <si>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</si>
  <si>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</si>
  <si>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</si>
  <si>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</si>
  <si>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</si>
  <si>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</si>
  <si>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</si>
  <si>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</si>
  <si>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</si>
  <si>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</si>
  <si>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</si>
  <si>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</si>
  <si>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</si>
  <si>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</si>
  <si>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</si>
  <si>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</si>
  <si>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</si>
  <si>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</si>
  <si>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</si>
  <si>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</si>
  <si>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</si>
  <si>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</si>
  <si>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</si>
  <si>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</si>
  <si>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</si>
  <si>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</si>
  <si>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</si>
  <si>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</si>
  <si>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</si>
  <si>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</si>
  <si>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</si>
  <si>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</si>
  <si>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</si>
  <si>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</si>
  <si>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</si>
  <si>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</si>
  <si>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</si>
  <si>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</si>
  <si>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</si>
  <si>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</si>
  <si>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</si>
  <si>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</si>
  <si>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</si>
  <si>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</si>
  <si>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</si>
  <si>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</si>
  <si>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</si>
  <si>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</si>
  <si>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</si>
  <si>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</si>
  <si>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</si>
  <si>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</si>
  <si>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</si>
  <si>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</si>
  <si>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</si>
  <si>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</si>
  <si>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</si>
  <si>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</si>
  <si>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</si>
  <si>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</si>
  <si>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</si>
  <si>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</si>
  <si>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</si>
  <si>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</si>
  <si>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</si>
  <si>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</si>
  <si>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</si>
  <si>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</si>
  <si>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</si>
  <si>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</si>
  <si>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</si>
  <si>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</si>
  <si>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</si>
  <si>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</si>
  <si>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</si>
  <si>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</si>
  <si>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</si>
  <si>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</si>
  <si>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</si>
  <si>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</si>
  <si>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</si>
  <si>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</si>
  <si>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</si>
  <si>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</si>
  <si>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</si>
  <si>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</si>
  <si>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</si>
  <si>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</si>
  <si>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</si>
  <si>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</si>
  <si>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</si>
  <si>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</si>
  <si>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</si>
  <si>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</si>
  <si>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</si>
  <si>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埼玉県鳩山町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</si>
  <si>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</si>
  <si>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</si>
  <si>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</si>
  <si>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</si>
  <si>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</si>
  <si>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</si>
  <si>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</si>
  <si>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</si>
  <si>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</si>
  <si>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</si>
  <si>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</si>
  <si>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</si>
  <si>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</si>
  <si>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</si>
  <si>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</si>
  <si>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</si>
  <si>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</si>
  <si>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</si>
  <si>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</si>
  <si>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</si>
  <si>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</si>
  <si>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</si>
  <si>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</si>
  <si>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</si>
  <si>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</si>
  <si>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</si>
  <si>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</si>
  <si>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</si>
  <si>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</si>
  <si>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</si>
  <si>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</si>
  <si>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</si>
  <si>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</si>
  <si>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</si>
  <si>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</si>
  <si>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</si>
  <si>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</si>
  <si>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</si>
  <si>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</si>
  <si>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</si>
  <si>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</si>
  <si>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</si>
  <si>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</si>
  <si>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</si>
  <si>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</si>
  <si>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</si>
  <si>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</si>
  <si>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</si>
  <si>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</si>
  <si>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</si>
  <si>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</si>
  <si>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</si>
  <si>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</si>
  <si>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</si>
  <si>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</si>
  <si>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</si>
  <si>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</si>
  <si>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</si>
  <si>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</si>
  <si>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</si>
  <si>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</si>
  <si>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</si>
  <si>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</si>
  <si>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</si>
  <si>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</si>
  <si>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</si>
  <si>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</si>
  <si>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</si>
  <si>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</si>
  <si>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</si>
  <si>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</si>
  <si>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</si>
  <si>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</si>
  <si>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</si>
  <si>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</si>
  <si>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</si>
  <si>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</si>
  <si>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</si>
  <si>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</si>
  <si>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</si>
  <si>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</si>
  <si>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</si>
  <si>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</si>
  <si>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</si>
  <si>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</si>
  <si>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</si>
  <si>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</si>
  <si>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</si>
  <si>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</si>
  <si>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</si>
  <si>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</si>
  <si>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</si>
  <si>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</si>
  <si>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</si>
  <si>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</si>
  <si>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</si>
  <si>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</si>
  <si>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</si>
  <si>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</si>
  <si>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</si>
  <si>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</si>
  <si>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</si>
  <si>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</si>
  <si>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</si>
  <si>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</si>
  <si>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</si>
  <si>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</si>
  <si>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</si>
  <si>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</si>
  <si>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</si>
  <si>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</si>
  <si>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</si>
  <si>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</si>
  <si>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</si>
  <si>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</si>
  <si>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</si>
  <si>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</si>
  <si>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</si>
  <si>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</si>
  <si>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</si>
  <si>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</si>
  <si>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</si>
  <si>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</si>
  <si>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</si>
  <si>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</si>
  <si>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</si>
  <si>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</si>
  <si>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</si>
  <si>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</si>
  <si>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</si>
  <si>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</si>
  <si>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</si>
  <si>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</si>
  <si>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</si>
  <si>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</si>
  <si>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</si>
  <si>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</si>
  <si>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</si>
  <si>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</si>
  <si>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</si>
  <si>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</si>
  <si>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</si>
  <si>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</si>
  <si>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</si>
  <si>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</si>
  <si>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</si>
  <si>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</si>
  <si>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埼玉県鳩山町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</si>
  <si>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</si>
  <si>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</si>
  <si>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</si>
  <si>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</si>
  <si>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</si>
  <si>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</si>
  <si>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</si>
  <si>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</si>
  <si>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</si>
  <si>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</si>
  <si>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</si>
  <si>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</si>
  <si>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</si>
  <si>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</si>
  <si>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</si>
  <si>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</si>
  <si>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</si>
  <si>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</si>
  <si>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</si>
  <si>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</si>
  <si>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</si>
  <si>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</si>
  <si>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</si>
  <si>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</si>
  <si>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</si>
  <si>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</si>
  <si>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</si>
  <si>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</si>
  <si>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</si>
  <si>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</si>
  <si>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</si>
  <si>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</si>
  <si>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</si>
  <si>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</si>
  <si>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</si>
  <si>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</si>
  <si>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</si>
  <si>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</si>
  <si>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</si>
  <si>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</si>
  <si>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</si>
  <si>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</si>
  <si>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鳩山町毛呂山・越生都市計画事業今宿東土地区画整理事業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</si>
  <si>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</si>
  <si>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</si>
  <si>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</si>
  <si>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</si>
  <si>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</si>
  <si>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</si>
  <si>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</si>
  <si>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</si>
  <si>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</si>
  <si>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</si>
  <si>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</si>
  <si>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</si>
  <si>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</si>
  <si>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</si>
  <si>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</si>
  <si>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</si>
  <si>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</si>
  <si>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</si>
  <si>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</si>
  <si>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</si>
  <si>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</si>
  <si>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</si>
  <si>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</si>
  <si>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</si>
  <si>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</si>
  <si>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</si>
  <si>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</si>
  <si>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</si>
  <si>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</si>
  <si>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</si>
  <si>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</si>
  <si>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</si>
  <si>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</si>
  <si>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</si>
  <si>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</si>
  <si>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</si>
  <si>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</si>
  <si>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</si>
  <si>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</si>
  <si>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</si>
  <si>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</si>
  <si>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</si>
  <si>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</si>
  <si>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</si>
  <si>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</si>
  <si>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</si>
  <si>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</si>
  <si>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</si>
  <si>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</si>
  <si>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</si>
  <si>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</si>
  <si>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</si>
  <si>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</si>
  <si>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</si>
  <si>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</si>
  <si>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</si>
  <si>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</si>
  <si>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</si>
  <si>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</si>
  <si>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</si>
  <si>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</si>
  <si>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</si>
  <si>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毛呂山・越生都市計画事業　今宿東土地区画整理事業特別会計</t>
    <phoneticPr fontId="5"/>
  </si>
  <si>
    <t>将来負担比率（(Ｅ)－(Ｆ)）／（(Ｃ)－(Ｄ)）×１００</t>
    <rPh sb="0" eb="2">
      <t>ショウライ</t>
    </rPh>
    <rPh sb="2" eb="4">
      <t>フタン</t>
    </rPh>
    <rPh sb="4" eb="6">
      <t>ヒリツ</t>
    </rPh>
    <phoneticPr fontId="5"/>
  </si>
  <si>
    <t>浄化槽設置管理事業特別会計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</si>
  <si>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</si>
  <si>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</si>
  <si>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</si>
  <si>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</si>
  <si>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</si>
  <si>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</si>
  <si>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</si>
  <si>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</si>
  <si>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</si>
  <si>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</si>
  <si>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</si>
  <si>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</si>
  <si>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</si>
  <si>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</si>
  <si>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</si>
  <si>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</si>
  <si>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</si>
  <si>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</si>
  <si>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</si>
  <si>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</si>
  <si>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</si>
  <si>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</si>
  <si>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</si>
  <si>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</si>
  <si>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</si>
  <si>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</si>
  <si>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</si>
  <si>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</si>
  <si>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</si>
  <si>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</si>
  <si>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</si>
  <si>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</si>
  <si>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</si>
  <si>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</si>
  <si>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</si>
  <si>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</si>
  <si>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</si>
  <si>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</si>
  <si>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</si>
  <si>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</si>
  <si>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</si>
  <si>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</si>
  <si>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</si>
  <si>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</si>
  <si>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</si>
  <si>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</si>
  <si>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</si>
  <si>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</si>
  <si>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</si>
  <si>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</si>
  <si>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</si>
  <si>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</si>
  <si>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</si>
  <si>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</si>
  <si>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</si>
  <si>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</si>
  <si>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</si>
  <si>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</si>
  <si>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</si>
  <si>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</si>
  <si>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</si>
  <si>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</si>
  <si>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</si>
  <si>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</si>
  <si>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</si>
  <si>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</si>
  <si>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</si>
  <si>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</si>
  <si>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</si>
  <si>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</si>
  <si>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</si>
  <si>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</si>
  <si>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</si>
  <si>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</si>
  <si>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</si>
  <si>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</si>
  <si>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</si>
  <si>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</si>
  <si>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</si>
  <si>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</si>
  <si>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</si>
  <si>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</si>
  <si>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1.29</t>
  </si>
  <si>
    <t>▲ 0.53</t>
  </si>
  <si>
    <t>▲ 3.64</t>
  </si>
  <si>
    <t>▲ 2.89</t>
  </si>
  <si>
    <t>水道事業会計</t>
  </si>
  <si>
    <t>介護保険特別会計</t>
  </si>
  <si>
    <t>国民健康保険特別会計</t>
  </si>
  <si>
    <t>▲ 0.30</t>
  </si>
  <si>
    <t>一般会計</t>
  </si>
  <si>
    <t>鳩山町毛呂山・越生都市計画事業今宿東土地区画整理事業</t>
  </si>
  <si>
    <t>鳩山町毛呂山・越生都市計画事業今宿東土地区画整理事業（普通会計）</t>
  </si>
  <si>
    <t>浄化槽設置管理事業特別会計</t>
  </si>
  <si>
    <t>後期高齢者医療特別会計</t>
  </si>
  <si>
    <t>その他会計（赤字）</t>
  </si>
  <si>
    <t>その他会計（黒字）</t>
  </si>
  <si>
    <t>鳩山町毛呂山・越生都市計画事業今宿東土地区画整理事業（普通会計）</t>
    <phoneticPr fontId="5"/>
  </si>
  <si>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</si>
  <si>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</si>
  <si>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</si>
  <si>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シズ</t>
    </rPh>
    <rPh sb="3" eb="4">
      <t>ソノ</t>
    </rPh>
    <rPh sb="4" eb="6">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</si>
  <si>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</si>
  <si>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</si>
  <si>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</si>
  <si>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</si>
  <si>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</si>
  <si>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</si>
  <si>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</si>
  <si>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</si>
  <si>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</si>
  <si>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</si>
  <si>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</si>
  <si>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</si>
  <si>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</si>
  <si>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算出基準となる将来負担額が、平成２５年度以降緊急防災・減災事業や学校教育施設等整備事業や社会資本整備総合交付金事業等の財源として地方債を活用したことなどにより地方債の現在高が増加したことから、平成24年度以前を大きく上回る結果となっている。実質公債費比率については、類似団体内平均を下回っているが、比率の増加も見込まれていることから、今後も、今まで以上に国県補助金の活用や交付税措置のある地方債を出来るかぎり活用するなど、類似団体内平均値を上回ることのないような財政運営を心がける必要がある。
</t>
    <rPh sb="0" eb="2">
      <t>ショウライ</t>
    </rPh>
    <rPh sb="2" eb="4">
      <t>フタン</t>
    </rPh>
    <rPh sb="4" eb="6">
      <t>ヒリツ</t>
    </rPh>
    <rPh sb="56" eb="58">
      <t>シャカイ</t>
    </rPh>
    <rPh sb="58" eb="60">
      <t>シホン</t>
    </rPh>
    <rPh sb="60" eb="62">
      <t>セイビ</t>
    </rPh>
    <rPh sb="62" eb="64">
      <t>ソウゴウ</t>
    </rPh>
    <rPh sb="64" eb="67">
      <t>コウフキン</t>
    </rPh>
    <rPh sb="67" eb="69">
      <t>ジギョウ</t>
    </rPh>
    <rPh sb="108" eb="110">
      <t>ヘイセイ</t>
    </rPh>
    <rPh sb="112" eb="114">
      <t>ネンド</t>
    </rPh>
    <rPh sb="114" eb="116">
      <t>イゼン</t>
    </rPh>
    <rPh sb="117" eb="118">
      <t>オオ</t>
    </rPh>
    <rPh sb="120" eb="122">
      <t>ウワマワ</t>
    </rPh>
    <rPh sb="123" eb="125">
      <t>ケッカ</t>
    </rPh>
    <rPh sb="132" eb="134">
      <t>ジッシツ</t>
    </rPh>
    <rPh sb="134" eb="136">
      <t>コウサイ</t>
    </rPh>
    <rPh sb="136" eb="137">
      <t>ヒ</t>
    </rPh>
    <rPh sb="137" eb="139">
      <t>ヒリツ</t>
    </rPh>
    <rPh sb="145" eb="147">
      <t>ルイジ</t>
    </rPh>
    <rPh sb="147" eb="149">
      <t>ダンタイ</t>
    </rPh>
    <rPh sb="149" eb="150">
      <t>ナイ</t>
    </rPh>
    <rPh sb="150" eb="152">
      <t>ヘイキン</t>
    </rPh>
    <rPh sb="153" eb="155">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</si>
</sst>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25510</c:v>
                </c:pt>
                <c:pt idx="1">
                  <c:v>36001</c:v>
                </c:pt>
                <c:pt idx="2">
                  <c:v>150887</c:v>
                </c:pt>
                <c:pt idx="3">
                  <c:v>65722</c:v>
                </c:pt>
                <c:pt idx="4">
                  <c:v>20856</c:v>
                </c:pt>
              </c:numCache>
            </c:numRef>
          </c:val>
          <c:smooth val="0"/>
        </c:ser>
        <c:dLbls>
          <c:showLegendKey val="0"/>
          <c:showVal val="0"/>
          <c:showCatName val="0"/>
          <c:showSerName val="0"/>
          <c:showPercent val="0"/>
          <c:showBubbleSize val="0"/>
        </c:dLbls>
        <c:marker val="1"/>
        <c:smooth val="0"/>
        <c:axId val="78117888"/>
        <c:axId val="79635584"/>
      </c:lineChart>
      <c:catAx>
        <c:axId val="7811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35584"/>
        <c:crosses val="autoZero"/>
        <c:auto val="1"/>
        <c:lblAlgn val="ctr"/>
        <c:lblOffset val="100"/>
        <c:tickLblSkip val="1"/>
        <c:tickMarkSkip val="1"/>
        <c:noMultiLvlLbl val="0"/>
      </c:catAx>
      <c:valAx>
        <c:axId val="796355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11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c:v>
                </c:pt>
                <c:pt idx="1">
                  <c:v>3.16</c:v>
                </c:pt>
                <c:pt idx="2">
                  <c:v>2.99</c:v>
                </c:pt>
                <c:pt idx="3">
                  <c:v>3.46</c:v>
                </c:pt>
                <c:pt idx="4">
                  <c:v>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11.53</c:v>
                </c:pt>
                <c:pt idx="1">
                  <c:v>11.4</c:v>
                </c:pt>
                <c:pt idx="2">
                  <c:v>7.85</c:v>
                </c:pt>
                <c:pt idx="3">
                  <c:v>4.46</c:v>
                </c:pt>
                <c:pt idx="4">
                  <c:v>8.3000000000000007</c:v>
                </c:pt>
              </c:numCache>
            </c:numRef>
          </c:val>
        </c:ser>
        <c:dLbls>
          <c:showLegendKey val="0"/>
          <c:showVal val="0"/>
          <c:showCatName val="0"/>
          <c:showSerName val="0"/>
          <c:showPercent val="0"/>
          <c:showBubbleSize val="0"/>
        </c:dLbls>
        <c:gapWidth val="250"/>
        <c:overlap val="100"/>
        <c:axId val="88609152"/>
        <c:axId val="88611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-1.29</c:v>
                </c:pt>
                <c:pt idx="1">
                  <c:v>-0.53</c:v>
                </c:pt>
                <c:pt idx="2">
                  <c:v>-3.64</c:v>
                </c:pt>
                <c:pt idx="3">
                  <c:v>-2.89</c:v>
                </c:pt>
                <c:pt idx="4">
                  <c:v>2.93</c:v>
                </c:pt>
              </c:numCache>
            </c:numRef>
          </c:val>
          <c:smooth val="0"/>
        </c:ser>
        <c:dLbls>
          <c:showLegendKey val="0"/>
          <c:showVal val="0"/>
          <c:showCatName val="0"/>
          <c:showSerName val="0"/>
          <c:showPercent val="0"/>
          <c:showBubbleSize val="0"/>
        </c:dLbls>
        <c:marker val="1"/>
        <c:smooth val="0"/>
        <c:axId val="88609152"/>
        <c:axId val="88611072"/>
      </c:lineChart>
      <c:catAx>
        <c:axId val="886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611072"/>
        <c:crosses val="autoZero"/>
        <c:auto val="1"/>
        <c:lblAlgn val="ctr"/>
        <c:lblOffset val="100"/>
        <c:tickLblSkip val="1"/>
        <c:tickMarkSkip val="1"/>
        <c:noMultiLvlLbl val="0"/>
      </c:catAx>
      <c:valAx>
        <c:axId val="8861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0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c:v>
                </c:pt>
                <c:pt idx="2">
                  <c:v>#N/A</c:v>
                </c:pt>
                <c:pt idx="3">
                  <c:v>0.52</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0.01</c:v>
                </c:pt>
                <c:pt idx="8">
                  <c:v>#N/A</c:v>
                </c:pt>
                <c:pt idx="9">
                  <c:v>0.02</c:v>
                </c:pt>
              </c:numCache>
            </c:numRef>
          </c:val>
        </c:ser>
        <c:ser>
          <c:idx val="4"/>
          <c:order val="4"/>
          <c:tx>
            <c:strRef>
              <c:f>データシート!$A$31</c:f>
              <c:strCache>
                <c:ptCount val="1"/>
                <c:pt idx="0">
                  <c:v>鳩山町毛呂山・越生都市計画事業今宿東土地区画整理事業（普通会計）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0.16</c:v>
                </c:pt>
                <c:pt idx="6">
                  <c:v>#N/A</c:v>
                </c:pt>
                <c:pt idx="7">
                  <c:v>0.54</c:v>
                </c:pt>
                <c:pt idx="8">
                  <c:v>#N/A</c:v>
                </c:pt>
                <c:pt idx="9">
                  <c:v>0.03</c:v>
                </c:pt>
              </c:numCache>
            </c:numRef>
          </c:val>
        </c:ser>
        <c:ser>
          <c:idx val="5"/>
          <c:order val="5"/>
          <c:tx>
            <c:strRef>
              <c:f>データシート!$A$32</c:f>
              <c:strCache>
                <c:ptCount val="1"/>
                <c:pt idx="0">
                  <c:v>鳩山町毛呂山・越生都市計画事業今宿東土地区画整理事業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0.36</c:v>
                </c:pt>
                <c:pt idx="6">
                  <c:v>#N/A</c:v>
                </c:pt>
                <c:pt idx="7">
                  <c:v>0.46</c:v>
                </c:pt>
                <c:pt idx="8">
                  <c:v>#N/A</c:v>
                </c:pt>
                <c:pt idx="9">
                  <c:v>0.37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3.19</c:v>
                </c:pt>
                <c:pt idx="2">
                  <c:v>#N/A</c:v>
                </c:pt>
                <c:pt idx="3">
                  <c:v>3.08</c:v>
                </c:pt>
                <c:pt idx="4">
                  <c:v>#N/A</c:v>
                </c:pt>
                <c:pt idx="5">
                  <c:v>2.82</c:v>
                </c:pt>
                <c:pt idx="6">
                  <c:v>#N/A</c:v>
                </c:pt>
                <c:pt idx="7">
                  <c:v>2.91</c:v>
                </c:pt>
                <c:pt idx="8">
                  <c:v>#N/A</c:v>
                </c:pt>
                <c:pt idx="9">
                  <c:v>2.17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1.52</c:v>
                </c:pt>
                <c:pt idx="2">
                  <c:v>#N/A</c:v>
                </c:pt>
                <c:pt idx="3">
                  <c:v>0.44</c:v>
                </c:pt>
                <c:pt idx="4">
                  <c:v>0.3</c:v>
                </c:pt>
                <c:pt idx="5">
                  <c:v>#N/A</c:v>
                </c:pt>
                <c:pt idx="6">
                  <c:v>#N/A</c:v>
                </c:pt>
                <c:pt idx="7">
                  <c:v>2.66</c:v>
                </c:pt>
                <c:pt idx="8">
                  <c:v>#N/A</c:v>
                </c:pt>
                <c:pt idx="9">
                  <c:v>2.33</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1.26</c:v>
                </c:pt>
                <c:pt idx="2">
                  <c:v>#N/A</c:v>
                </c:pt>
                <c:pt idx="3">
                  <c:v>1.29</c:v>
                </c:pt>
                <c:pt idx="4">
                  <c:v>#N/A</c:v>
                </c:pt>
                <c:pt idx="5">
                  <c:v>1.2</c:v>
                </c:pt>
                <c:pt idx="6">
                  <c:v>#N/A</c:v>
                </c:pt>
                <c:pt idx="7">
                  <c:v>1.53</c:v>
                </c:pt>
                <c:pt idx="8">
                  <c:v>#N/A</c:v>
                </c:pt>
                <c:pt idx="9">
                  <c:v>2.78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25.33</c:v>
                </c:pt>
                <c:pt idx="2">
                  <c:v>#N/A</c:v>
                </c:pt>
                <c:pt idx="3">
                  <c:v>27.22</c:v>
                </c:pt>
                <c:pt idx="4">
                  <c:v>#N/A</c:v>
                </c:pt>
                <c:pt idx="5">
                  <c:v>24.59</c:v>
                </c:pt>
                <c:pt idx="6">
                  <c:v>#N/A</c:v>
                </c:pt>
                <c:pt idx="7">
                  <c:v>15.76</c:v>
                </c:pt>
                <c:pt idx="8">
                  <c:v>#N/A</c:v>
                </c:pt>
                <c:pt idx="9">
                  <c:v>17.690000000000001</c:v>
                </c:pt>
              </c:numCache>
            </c:numRef>
          </c:val>
        </c:ser>
        <c:dLbls>
          <c:showLegendKey val="0"/>
          <c:showVal val="0"/>
          <c:showCatName val="0"/>
          <c:showSerName val="0"/>
          <c:showPercent val="0"/>
          <c:showBubbleSize val="0"/>
        </c:dLbls>
        <c:gapWidth val="150"/>
        <c:overlap val="100"/>
        <c:axId val="113031040"/>
        <c:axId val="113032576"/>
      </c:barChart>
      <c:catAx>
        <c:axId val="1130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32576"/>
        <c:crosses val="autoZero"/>
        <c:auto val="1"/>
        <c:lblAlgn val="ctr"/>
        <c:lblOffset val="100"/>
        <c:tickLblSkip val="1"/>
        <c:tickMarkSkip val="1"/>
        <c:noMultiLvlLbl val="0"/>
      </c:catAx>
      <c:valAx>
        <c:axId val="11303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3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353</c:v>
                </c:pt>
                <c:pt idx="5">
                  <c:v>363</c:v>
                </c:pt>
                <c:pt idx="8">
                  <c:v>379</c:v>
                </c:pt>
                <c:pt idx="11">
                  <c:v>392</c:v>
                </c:pt>
                <c:pt idx="14">
                  <c:v>394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145</c:v>
                </c:pt>
                <c:pt idx="3">
                  <c:v>141</c:v>
                </c:pt>
                <c:pt idx="6">
                  <c:v>156</c:v>
                </c:pt>
                <c:pt idx="9">
                  <c:v>143</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c:v>
                </c:pt>
                <c:pt idx="3">
                  <c:v>23</c:v>
                </c:pt>
                <c:pt idx="6">
                  <c:v>18</c:v>
                </c:pt>
                <c:pt idx="9">
                  <c:v>20</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375</c:v>
                </c:pt>
                <c:pt idx="3">
                  <c:v>387</c:v>
                </c:pt>
                <c:pt idx="6">
                  <c:v>404</c:v>
                </c:pt>
                <c:pt idx="9">
                  <c:v>423</c:v>
                </c:pt>
                <c:pt idx="12">
                  <c:v>417</c:v>
                </c:pt>
              </c:numCache>
            </c:numRef>
          </c:val>
        </c:ser>
        <c:dLbls>
          <c:showLegendKey val="0"/>
          <c:showVal val="0"/>
          <c:showCatName val="0"/>
          <c:showSerName val="0"/>
          <c:showPercent val="0"/>
          <c:showBubbleSize val="0"/>
        </c:dLbls>
        <c:gapWidth val="100"/>
        <c:overlap val="100"/>
        <c:axId val="112760320"/>
        <c:axId val="11276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191</c:v>
                </c:pt>
                <c:pt idx="2">
                  <c:v>#N/A</c:v>
                </c:pt>
                <c:pt idx="3">
                  <c:v>#N/A</c:v>
                </c:pt>
                <c:pt idx="4">
                  <c:v>188</c:v>
                </c:pt>
                <c:pt idx="5">
                  <c:v>#N/A</c:v>
                </c:pt>
                <c:pt idx="6">
                  <c:v>#N/A</c:v>
                </c:pt>
                <c:pt idx="7">
                  <c:v>200</c:v>
                </c:pt>
                <c:pt idx="8">
                  <c:v>#N/A</c:v>
                </c:pt>
                <c:pt idx="9">
                  <c:v>#N/A</c:v>
                </c:pt>
                <c:pt idx="10">
                  <c:v>194</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112760320"/>
        <c:axId val="112762240"/>
      </c:lineChart>
      <c:catAx>
        <c:axId val="1127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62240"/>
        <c:crosses val="autoZero"/>
        <c:auto val="1"/>
        <c:lblAlgn val="ctr"/>
        <c:lblOffset val="100"/>
        <c:tickLblSkip val="1"/>
        <c:tickMarkSkip val="1"/>
        <c:noMultiLvlLbl val="0"/>
      </c:catAx>
      <c:valAx>
        <c:axId val="11276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4326</c:v>
                </c:pt>
                <c:pt idx="5">
                  <c:v>5057</c:v>
                </c:pt>
                <c:pt idx="8">
                  <c:v>5125</c:v>
                </c:pt>
                <c:pt idx="11">
                  <c:v>5442</c:v>
                </c:pt>
                <c:pt idx="14">
                  <c:v>5160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847</c:v>
                </c:pt>
                <c:pt idx="5">
                  <c:v>744</c:v>
                </c:pt>
                <c:pt idx="8">
                  <c:v>922</c:v>
                </c:pt>
                <c:pt idx="11">
                  <c:v>441</c:v>
                </c:pt>
                <c:pt idx="14">
                  <c:v>662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964</c:v>
                </c:pt>
                <c:pt idx="3">
                  <c:v>848</c:v>
                </c:pt>
                <c:pt idx="6">
                  <c:v>867</c:v>
                </c:pt>
                <c:pt idx="9">
                  <c:v>748</c:v>
                </c:pt>
                <c:pt idx="12">
                  <c:v>705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1433</c:v>
                </c:pt>
                <c:pt idx="3">
                  <c:v>1327</c:v>
                </c:pt>
                <c:pt idx="6">
                  <c:v>1230</c:v>
                </c:pt>
                <c:pt idx="9">
                  <c:v>1190</c:v>
                </c:pt>
                <c:pt idx="12">
                  <c:v>1249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399</c:v>
                </c:pt>
                <c:pt idx="3">
                  <c:v>375</c:v>
                </c:pt>
                <c:pt idx="6">
                  <c:v>325</c:v>
                </c:pt>
                <c:pt idx="9">
                  <c:v>291</c:v>
                </c:pt>
                <c:pt idx="12">
                  <c:v>258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3873</c:v>
                </c:pt>
                <c:pt idx="3">
                  <c:v>4130</c:v>
                </c:pt>
                <c:pt idx="6">
                  <c:v>5426</c:v>
                </c:pt>
                <c:pt idx="9">
                  <c:v>5709</c:v>
                </c:pt>
                <c:pt idx="12">
                  <c:v>5789</c:v>
                </c:pt>
              </c:numCache>
            </c:numRef>
          </c:val>
        </c:ser>
        <c:dLbls>
          <c:showLegendKey val="0"/>
          <c:showVal val="0"/>
          <c:showCatName val="0"/>
          <c:showSerName val="0"/>
          <c:showPercent val="0"/>
          <c:showBubbleSize val="0"/>
        </c:dLbls>
        <c:gapWidth val="100"/>
        <c:overlap val="100"/>
        <c:axId val="101341440"/>
        <c:axId val="10134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1495</c:v>
                </c:pt>
                <c:pt idx="2">
                  <c:v>#N/A</c:v>
                </c:pt>
                <c:pt idx="3">
                  <c:v>#N/A</c:v>
                </c:pt>
                <c:pt idx="4">
                  <c:v>879</c:v>
                </c:pt>
                <c:pt idx="5">
                  <c:v>#N/A</c:v>
                </c:pt>
                <c:pt idx="6">
                  <c:v>#N/A</c:v>
                </c:pt>
                <c:pt idx="7">
                  <c:v>1800</c:v>
                </c:pt>
                <c:pt idx="8">
                  <c:v>#N/A</c:v>
                </c:pt>
                <c:pt idx="9">
                  <c:v>#N/A</c:v>
                </c:pt>
                <c:pt idx="10">
                  <c:v>2055</c:v>
                </c:pt>
                <c:pt idx="11">
                  <c:v>#N/A</c:v>
                </c:pt>
                <c:pt idx="12">
                  <c:v>#N/A</c:v>
                </c:pt>
                <c:pt idx="13">
                  <c:v>2179</c:v>
                </c:pt>
                <c:pt idx="14">
                  <c:v>#N/A</c:v>
                </c:pt>
              </c:numCache>
            </c:numRef>
          </c:val>
          <c:smooth val="0"/>
        </c:ser>
        <c:dLbls>
          <c:showLegendKey val="0"/>
          <c:showVal val="0"/>
          <c:showCatName val="0"/>
          <c:showSerName val="0"/>
          <c:showPercent val="0"/>
          <c:showBubbleSize val="0"/>
        </c:dLbls>
        <c:marker val="1"/>
        <c:smooth val="0"/>
        <c:axId val="101341440"/>
        <c:axId val="101343616"/>
      </c:lineChart>
      <c:catAx>
        <c:axId val="1013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343616"/>
        <c:crosses val="autoZero"/>
        <c:auto val="1"/>
        <c:lblAlgn val="ctr"/>
        <c:lblOffset val="100"/>
        <c:tickLblSkip val="1"/>
        <c:tickMarkSkip val="1"/>
        <c:noMultiLvlLbl val="0"/>
      </c:catAx>
      <c:valAx>
        <c:axId val="10134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4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{D6A4F4DD-82C8-493F-9A04-1E2C03FCF79B}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{F6A8B500-A1C6-45C9-BC50-134A389A3C62}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{C39E7D29-9E04-4CF9-9B51-398A854E8BE8}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{A3C5A7BE-4B55-4A3F-9DF8-E0F56476210C}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{E66F0A95-33AF-4D12-8022-9B4C5AA46F95}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{316FA1DA-890F-4128-95EC-684A78E926F1}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{43C27763-A078-496D-A4CA-61492591B3BE}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{EA17E432-ECB0-4A57-9BAF-59685B81AAB0}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{E36C91BD-A200-4B17-B4A1-4DD6D848FD3A}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{2A419F3D-E9B8-4E40-B3D9-C7F7900F81AC}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354368"/>
        <c:axId val="107368832"/>
      </c:scatterChart>
      <c:valAx>
        <c:axId val="107354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368832"/>
        <c:crosses val="autoZero"/>
        <c:crossBetween val="midCat"/>
      </c:valAx>
      <c:valAx>
        <c:axId val="107368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35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{177947F4-4F79-40BC-8A59-E5E1ECA2864B}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{A47BF977-9E53-4041-9133-1B050757EBD5}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{CF861387-1664-4A3D-9B78-0FADB8DBBE2E}</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1.5217607602971197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{AB55BD71-B66D-44E1-A04C-9658FD37144E}</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1.5217607602971197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{14FA20F3-AEB8-47BA-AD35-AE8FFC4077A2}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6.2</c:v>
                </c:pt>
                <c:pt idx="2">
                  <c:v>6.3</c:v>
                </c:pt>
                <c:pt idx="3">
                  <c:v>6.4</c:v>
                </c:pt>
                <c:pt idx="4">
                  <c:v>6.2</c:v>
                </c:pt>
              </c:numCache>
            </c:numRef>
          </c:xVal>
          <c:yVal>
            <c:numRef>
              <c:f>公会計指標分析・財政指標組合せ分析表!$K$73:$O$73</c:f>
              <c:numCache>
                <c:formatCode>#,##0.0;"▲ "#,##0.0</c:formatCode>
                <c:ptCount val="5"/>
                <c:pt idx="0">
                  <c:v>48.8</c:v>
                </c:pt>
                <c:pt idx="1">
                  <c:v>29.3</c:v>
                </c:pt>
                <c:pt idx="2">
                  <c:v>60</c:v>
                </c:pt>
                <c:pt idx="3">
                  <c:v>68.599999999999994</c:v>
                </c:pt>
                <c:pt idx="4">
                  <c:v>69.3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{EDF428D8-FC34-41D2-AEB0-0E480BB08845}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{AE4F86D4-34AA-4F3B-BED6-19E3E2AAE263}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{9885C86E-E463-4070-A011-B7EB56917938}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{410C49E5-3874-471D-AFE4-70494AE231B3}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{076F52F8-A9C8-49D1-A05D-787A97A87ED4}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8.9</c:v>
                </c:pt>
              </c:numCache>
            </c:numRef>
          </c:xVal>
          <c:yVal>
            <c:numRef>
              <c:f>公会計指標分析・財政指標組合せ分析表!$K$77:$O$77</c:f>
              <c:numCache>
                <c:formatCode>#,##0.0;"▲ "#,##0.0</c:formatCode>
                <c:ptCount val="5"/>
                <c:pt idx="0">
                  <c:v>64.3</c:v>
                </c:pt>
                <c:pt idx="1">
                  <c:v>61.3</c:v>
                </c:pt>
                <c:pt idx="2">
                  <c:v>54.6</c:v>
                </c:pt>
                <c:pt idx="3">
                  <c:v>48.7</c:v>
                </c:pt>
                <c:pt idx="4">
                  <c:v>13.1</c:v>
                </c:pt>
              </c:numCache>
            </c:numRef>
          </c:yVal>
          <c:smooth val="0"/>
        </c:ser>
        <c:dLbls>
          <c:showLegendKey val="0"/>
          <c:showVal val="0"/>
          <c:showCatName val="0"/>
          <c:showSerName val="0"/>
          <c:showPercent val="0"/>
          <c:showBubbleSize val="0"/>
        </c:dLbls>
        <c:axId val="107405312"/>
        <c:axId val="107407232"/>
      </c:scatterChart>
      <c:valAx>
        <c:axId val="107405312"/>
        <c:scaling>
          <c:orientation val="minMax"/>
          <c:max val="12.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07232"/>
        <c:crosses val="autoZero"/>
        <c:crossBetween val="midCat"/>
      </c:valAx>
      <c:valAx>
        <c:axId val="107407232"/>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40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当町の財政力指数は類似団体平均値との比較では</a:t>
          </a:r>
          <a:r>
            <a:rPr kumimoji="1" lang="en-US" altLang="ja-JP" sz="1200">
              <a:latin typeface="ＭＳ Ｐゴシック"/>
            </a:rPr>
            <a:t>0.14</a:t>
          </a:r>
          <a:r>
            <a:rPr kumimoji="1" lang="ja-JP" altLang="en-US" sz="1200">
              <a:latin typeface="ＭＳ Ｐゴシック"/>
            </a:rPr>
            <a:t>ポイント上回っており、平成</a:t>
          </a:r>
          <a:r>
            <a:rPr kumimoji="1" lang="en-US" altLang="ja-JP" sz="1200">
              <a:latin typeface="ＭＳ Ｐゴシック"/>
            </a:rPr>
            <a:t>19</a:t>
          </a:r>
          <a:r>
            <a:rPr kumimoji="1" lang="ja-JP" altLang="en-US" sz="1200">
              <a:latin typeface="ＭＳ Ｐゴシック"/>
            </a:rPr>
            <a:t>年度から</a:t>
          </a:r>
          <a:r>
            <a:rPr kumimoji="1" lang="en-US" altLang="ja-JP" sz="1200">
              <a:latin typeface="ＭＳ Ｐゴシック"/>
            </a:rPr>
            <a:t>7</a:t>
          </a:r>
          <a:r>
            <a:rPr kumimoji="1" lang="ja-JP" altLang="en-US" sz="1200">
              <a:latin typeface="ＭＳ Ｐゴシック"/>
            </a:rPr>
            <a:t>年連続低下したが、平成</a:t>
          </a:r>
          <a:r>
            <a:rPr kumimoji="1" lang="en-US" altLang="ja-JP" sz="1200">
              <a:latin typeface="ＭＳ Ｐゴシック"/>
            </a:rPr>
            <a:t>27</a:t>
          </a:r>
          <a:r>
            <a:rPr kumimoji="1" lang="ja-JP" altLang="en-US" sz="1200">
              <a:latin typeface="ＭＳ Ｐゴシック"/>
            </a:rPr>
            <a:t>年度は前年度と同数値だった。</a:t>
          </a:r>
          <a:endParaRPr kumimoji="1" lang="en-US" altLang="ja-JP" sz="1200">
            <a:latin typeface="ＭＳ Ｐゴシック"/>
          </a:endParaRPr>
        </a:p>
        <a:p>
          <a:r>
            <a:rPr kumimoji="1" lang="ja-JP" altLang="en-US" sz="1200">
              <a:latin typeface="ＭＳ Ｐゴシック"/>
            </a:rPr>
            <a:t>　近年基幹財源である町税収入が団塊世代等の退職や若年層の人口流出による給与所得の減少により厳しい状況にあり、今後も継続的な減少が見込まれることから、若年層の人口の確保や、企業誘致推進等、地域の活性化による新たな税収確保を講じるなど、より一層の歳入確保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127907</xdr:rowOff>
    </xdr:to>
    <xdr:cxnSp macro="">
      <xdr:nvCxnSpPr>
        <xdr:cNvPr id="72" name="直線コネクタ 71"/>
        <xdr:cNvCxnSpPr/>
      </xdr:nvCxnSpPr>
      <xdr:spPr>
        <a:xfrm>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104926</xdr:rowOff>
    </xdr:from>
    <xdr:to>
      <xdr:col>4</xdr:col>
      <xdr:colOff>482600</xdr:colOff>
      <xdr:row>41</xdr:row>
      <xdr:rowOff>116417</xdr:rowOff>
    </xdr:to>
    <xdr:cxnSp macro="">
      <xdr:nvCxnSpPr>
        <xdr:cNvPr id="75" name="直線コネクタ 74"/>
        <xdr:cNvCxnSpPr/>
      </xdr:nvCxnSpPr>
      <xdr:spPr>
        <a:xfrm>
          <a:off x="2336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81945</xdr:rowOff>
    </xdr:from>
    <xdr:to>
      <xdr:col>3</xdr:col>
      <xdr:colOff>279400</xdr:colOff>
      <xdr:row>41</xdr:row>
      <xdr:rowOff>104926</xdr:rowOff>
    </xdr:to>
    <xdr:cxnSp macro="">
      <xdr:nvCxnSpPr>
        <xdr:cNvPr id="78" name="直線コネクタ 77"/>
        <xdr:cNvCxnSpPr/>
      </xdr:nvCxnSpPr>
      <xdr:spPr>
        <a:xfrm>
          <a:off x="1447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2" name="テキスト ボックス 81"/>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2" name="円/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54126</xdr:rowOff>
    </xdr:from>
    <xdr:to>
      <xdr:col>3</xdr:col>
      <xdr:colOff>330200</xdr:colOff>
      <xdr:row>41</xdr:row>
      <xdr:rowOff>155726</xdr:rowOff>
    </xdr:to>
    <xdr:sp macro="" textlink="">
      <xdr:nvSpPr>
        <xdr:cNvPr id="94" name="円/楕円 93"/>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165903</xdr:rowOff>
    </xdr:from>
    <xdr:ext cx="762000" cy="259045"/>
    <xdr:sp macro="" textlink="">
      <xdr:nvSpPr>
        <xdr:cNvPr id="95" name="テキスト ボックス 94"/>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31145</xdr:rowOff>
    </xdr:from>
    <xdr:to>
      <xdr:col>2</xdr:col>
      <xdr:colOff>127000</xdr:colOff>
      <xdr:row>41</xdr:row>
      <xdr:rowOff>132745</xdr:rowOff>
    </xdr:to>
    <xdr:sp macro="" textlink="">
      <xdr:nvSpPr>
        <xdr:cNvPr id="96" name="円/楕円 95"/>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142922</xdr:rowOff>
    </xdr:from>
    <xdr:ext cx="762000" cy="259045"/>
    <xdr:sp macro="" textlink="">
      <xdr:nvSpPr>
        <xdr:cNvPr id="97" name="テキスト ボックス 96"/>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前年度に引き続き、類似団体内平均値を上回る結果となった。その内訳としては、経常経費充当一般財源は、扶助費、物件費、維持補修費、補助費等が減少したものの、人件費、公債費、繰出金の増により全体で増加となった。</a:t>
          </a:r>
          <a:endParaRPr kumimoji="1" lang="en-US" altLang="ja-JP" sz="1100">
            <a:latin typeface="ＭＳ Ｐゴシック"/>
          </a:endParaRPr>
        </a:p>
        <a:p>
          <a:r>
            <a:rPr kumimoji="1" lang="ja-JP" altLang="en-US" sz="1100">
              <a:latin typeface="ＭＳ Ｐゴシック"/>
            </a:rPr>
            <a:t>　経常経費一般財源については、町税、地方消費税交付金、地方交付税等が上昇したことから、配当割交付金、減収補てん特例交付金等が減少したが、対前年度比</a:t>
          </a:r>
          <a:r>
            <a:rPr kumimoji="1" lang="en-US" altLang="ja-JP" sz="1100">
              <a:latin typeface="ＭＳ Ｐゴシック"/>
            </a:rPr>
            <a:t>3%</a:t>
          </a:r>
          <a:r>
            <a:rPr kumimoji="1" lang="ja-JP" altLang="en-US" sz="1100">
              <a:latin typeface="ＭＳ Ｐゴシック"/>
            </a:rPr>
            <a:t>下回った。</a:t>
          </a:r>
          <a:endParaRPr kumimoji="1" lang="en-US" altLang="ja-JP" sz="1100">
            <a:latin typeface="ＭＳ Ｐゴシック"/>
          </a:endParaRPr>
        </a:p>
        <a:p>
          <a:r>
            <a:rPr kumimoji="1" lang="ja-JP" altLang="en-US" sz="1100">
              <a:latin typeface="ＭＳ Ｐゴシック"/>
            </a:rPr>
            <a:t>　依然として類似団体内平均値を上回る数値となっていることから、歳出においては事務事業見直しを行うなど経常経費削減・節減を行い、歳入においては新たな歳入確保策を検討するなど、今後も引き続き数値の改善に努め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65</xdr:row>
      <xdr:rowOff>80264</xdr:rowOff>
    </xdr:to>
    <xdr:cxnSp macro="">
      <xdr:nvCxnSpPr>
        <xdr:cNvPr id="130" name="直線コネクタ 129"/>
        <xdr:cNvCxnSpPr/>
      </xdr:nvCxnSpPr>
      <xdr:spPr>
        <a:xfrm flipV="1">
          <a:off x="4114800" y="1107973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150368</xdr:rowOff>
    </xdr:from>
    <xdr:to>
      <xdr:col>6</xdr:col>
      <xdr:colOff>0</xdr:colOff>
      <xdr:row>65</xdr:row>
      <xdr:rowOff>80264</xdr:rowOff>
    </xdr:to>
    <xdr:cxnSp macro="">
      <xdr:nvCxnSpPr>
        <xdr:cNvPr id="133" name="直線コネクタ 132"/>
        <xdr:cNvCxnSpPr/>
      </xdr:nvCxnSpPr>
      <xdr:spPr>
        <a:xfrm>
          <a:off x="3225800" y="111231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4" name="フローチャート : 判断 133"/>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5" name="テキスト ボックス 134"/>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150368</xdr:rowOff>
    </xdr:from>
    <xdr:to>
      <xdr:col>4</xdr:col>
      <xdr:colOff>482600</xdr:colOff>
      <xdr:row>65</xdr:row>
      <xdr:rowOff>32004</xdr:rowOff>
    </xdr:to>
    <xdr:cxnSp macro="">
      <xdr:nvCxnSpPr>
        <xdr:cNvPr id="136" name="直線コネクタ 135"/>
        <xdr:cNvCxnSpPr/>
      </xdr:nvCxnSpPr>
      <xdr:spPr>
        <a:xfrm flipV="1">
          <a:off x="2336800" y="111231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7" name="フローチャート : 判断 136"/>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38" name="テキスト ボックス 137"/>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32004</xdr:rowOff>
    </xdr:to>
    <xdr:cxnSp macro="">
      <xdr:nvCxnSpPr>
        <xdr:cNvPr id="139" name="直線コネクタ 138"/>
        <xdr:cNvCxnSpPr/>
      </xdr:nvCxnSpPr>
      <xdr:spPr>
        <a:xfrm>
          <a:off x="1447800" y="11176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0" name="フローチャート : 判断 139"/>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1" name="テキスト ボックス 140"/>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2" name="フローチャート : 判断 141"/>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3" name="テキスト ボックス 142"/>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9" name="円/楕円 148"/>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50"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29464</xdr:rowOff>
    </xdr:from>
    <xdr:to>
      <xdr:col>6</xdr:col>
      <xdr:colOff>50800</xdr:colOff>
      <xdr:row>65</xdr:row>
      <xdr:rowOff>131064</xdr:rowOff>
    </xdr:to>
    <xdr:sp macro="" textlink="">
      <xdr:nvSpPr>
        <xdr:cNvPr id="151" name="円/楕円 150"/>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115841</xdr:rowOff>
    </xdr:from>
    <xdr:ext cx="736600" cy="259045"/>
    <xdr:sp macro="" textlink="">
      <xdr:nvSpPr>
        <xdr:cNvPr id="152" name="テキスト ボックス 151"/>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3" name="円/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4" name="テキスト ボックス 153"/>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5" name="円/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7" name="円/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行財政改革計画等により、人件費においては、職員数の削減、地域手当等の段階的な削減、そして、給与改定等による減少や、物件費においても、年度により臨時的費用による増減はあるものの、経常的費用については継続的に削減・節減に努めてきたが、一定の年度において職員の大量退職等の見込みがあり、その補充等の必要があるため、埼玉県平均や前年度と比較すると上回っている。</a:t>
          </a:r>
          <a:endParaRPr kumimoji="1" lang="en-US" altLang="ja-JP" sz="1200">
            <a:latin typeface="ＭＳ Ｐゴシック"/>
          </a:endParaRPr>
        </a:p>
        <a:p>
          <a:r>
            <a:rPr kumimoji="1" lang="ja-JP" altLang="en-US" sz="1200">
              <a:latin typeface="ＭＳ Ｐゴシック"/>
            </a:rPr>
            <a:t>　また、職員の事務負担が過度になり、そのことにより町民に対するサービスの低下となることがないよう、人件費と物件費の削減をバランスよく進めていく必要がある。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76874</xdr:rowOff>
    </xdr:from>
    <xdr:to>
      <xdr:col>7</xdr:col>
      <xdr:colOff>152400</xdr:colOff>
      <xdr:row>81</xdr:row>
      <xdr:rowOff>133796</xdr:rowOff>
    </xdr:to>
    <xdr:cxnSp macro="">
      <xdr:nvCxnSpPr>
        <xdr:cNvPr id="191" name="直線コネクタ 190"/>
        <xdr:cNvCxnSpPr/>
      </xdr:nvCxnSpPr>
      <xdr:spPr>
        <a:xfrm>
          <a:off x="4114800" y="13964324"/>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60630</xdr:rowOff>
    </xdr:from>
    <xdr:to>
      <xdr:col>6</xdr:col>
      <xdr:colOff>0</xdr:colOff>
      <xdr:row>81</xdr:row>
      <xdr:rowOff>76874</xdr:rowOff>
    </xdr:to>
    <xdr:cxnSp macro="">
      <xdr:nvCxnSpPr>
        <xdr:cNvPr id="194" name="直線コネクタ 193"/>
        <xdr:cNvCxnSpPr/>
      </xdr:nvCxnSpPr>
      <xdr:spPr>
        <a:xfrm>
          <a:off x="3225800" y="13948080"/>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5" name="フローチャート : 判断 194"/>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6" name="テキスト ボックス 195"/>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60630</xdr:rowOff>
    </xdr:from>
    <xdr:to>
      <xdr:col>4</xdr:col>
      <xdr:colOff>482600</xdr:colOff>
      <xdr:row>81</xdr:row>
      <xdr:rowOff>62623</xdr:rowOff>
    </xdr:to>
    <xdr:cxnSp macro="">
      <xdr:nvCxnSpPr>
        <xdr:cNvPr id="197" name="直線コネクタ 196"/>
        <xdr:cNvCxnSpPr/>
      </xdr:nvCxnSpPr>
      <xdr:spPr>
        <a:xfrm flipV="1">
          <a:off x="2336800" y="1394808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8" name="フローチャート : 判断 197"/>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9" name="テキスト ボックス 198"/>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62623</xdr:rowOff>
    </xdr:from>
    <xdr:to>
      <xdr:col>3</xdr:col>
      <xdr:colOff>279400</xdr:colOff>
      <xdr:row>81</xdr:row>
      <xdr:rowOff>69495</xdr:rowOff>
    </xdr:to>
    <xdr:cxnSp macro="">
      <xdr:nvCxnSpPr>
        <xdr:cNvPr id="200" name="直線コネクタ 199"/>
        <xdr:cNvCxnSpPr/>
      </xdr:nvCxnSpPr>
      <xdr:spPr>
        <a:xfrm flipV="1">
          <a:off x="1447800" y="13950073"/>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1" name="フローチャート : 判断 200"/>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2" name="テキスト ボックス 201"/>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3" name="フローチャート : 判断 202"/>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4" name="テキスト ボックス 203"/>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82996</xdr:rowOff>
    </xdr:from>
    <xdr:to>
      <xdr:col>7</xdr:col>
      <xdr:colOff>203200</xdr:colOff>
      <xdr:row>82</xdr:row>
      <xdr:rowOff>13146</xdr:rowOff>
    </xdr:to>
    <xdr:sp macro="" textlink="">
      <xdr:nvSpPr>
        <xdr:cNvPr id="210" name="円/楕円 209"/>
        <xdr:cNvSpPr/>
      </xdr:nvSpPr>
      <xdr:spPr>
        <a:xfrm>
          <a:off x="4902200" y="139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99523</xdr:rowOff>
    </xdr:from>
    <xdr:ext cx="762000" cy="259045"/>
    <xdr:sp macro="" textlink="">
      <xdr:nvSpPr>
        <xdr:cNvPr id="211" name="人件費・物件費等の状況該当値テキスト"/>
        <xdr:cNvSpPr txBox="1"/>
      </xdr:nvSpPr>
      <xdr:spPr>
        <a:xfrm>
          <a:off x="5041900" y="138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26074</xdr:rowOff>
    </xdr:from>
    <xdr:to>
      <xdr:col>6</xdr:col>
      <xdr:colOff>50800</xdr:colOff>
      <xdr:row>81</xdr:row>
      <xdr:rowOff>127674</xdr:rowOff>
    </xdr:to>
    <xdr:sp macro="" textlink="">
      <xdr:nvSpPr>
        <xdr:cNvPr id="212" name="円/楕円 211"/>
        <xdr:cNvSpPr/>
      </xdr:nvSpPr>
      <xdr:spPr>
        <a:xfrm>
          <a:off x="4064000" y="13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137851</xdr:rowOff>
    </xdr:from>
    <xdr:ext cx="736600" cy="259045"/>
    <xdr:sp macro="" textlink="">
      <xdr:nvSpPr>
        <xdr:cNvPr id="213" name="テキスト ボックス 212"/>
        <xdr:cNvSpPr txBox="1"/>
      </xdr:nvSpPr>
      <xdr:spPr>
        <a:xfrm>
          <a:off x="3733800" y="1368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9830</xdr:rowOff>
    </xdr:from>
    <xdr:to>
      <xdr:col>4</xdr:col>
      <xdr:colOff>533400</xdr:colOff>
      <xdr:row>81</xdr:row>
      <xdr:rowOff>111430</xdr:rowOff>
    </xdr:to>
    <xdr:sp macro="" textlink="">
      <xdr:nvSpPr>
        <xdr:cNvPr id="214" name="円/楕円 213"/>
        <xdr:cNvSpPr/>
      </xdr:nvSpPr>
      <xdr:spPr>
        <a:xfrm>
          <a:off x="3175000" y="138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121607</xdr:rowOff>
    </xdr:from>
    <xdr:ext cx="762000" cy="259045"/>
    <xdr:sp macro="" textlink="">
      <xdr:nvSpPr>
        <xdr:cNvPr id="215" name="テキスト ボックス 214"/>
        <xdr:cNvSpPr txBox="1"/>
      </xdr:nvSpPr>
      <xdr:spPr>
        <a:xfrm>
          <a:off x="2844800" y="136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11823</xdr:rowOff>
    </xdr:from>
    <xdr:to>
      <xdr:col>3</xdr:col>
      <xdr:colOff>330200</xdr:colOff>
      <xdr:row>81</xdr:row>
      <xdr:rowOff>113423</xdr:rowOff>
    </xdr:to>
    <xdr:sp macro="" textlink="">
      <xdr:nvSpPr>
        <xdr:cNvPr id="216" name="円/楕円 215"/>
        <xdr:cNvSpPr/>
      </xdr:nvSpPr>
      <xdr:spPr>
        <a:xfrm>
          <a:off x="2286000" y="138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123600</xdr:rowOff>
    </xdr:from>
    <xdr:ext cx="762000" cy="259045"/>
    <xdr:sp macro="" textlink="">
      <xdr:nvSpPr>
        <xdr:cNvPr id="217" name="テキスト ボックス 216"/>
        <xdr:cNvSpPr txBox="1"/>
      </xdr:nvSpPr>
      <xdr:spPr>
        <a:xfrm>
          <a:off x="1955800" y="1366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114,292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18695</xdr:rowOff>
    </xdr:from>
    <xdr:to>
      <xdr:col>2</xdr:col>
      <xdr:colOff>127000</xdr:colOff>
      <xdr:row>81</xdr:row>
      <xdr:rowOff>120295</xdr:rowOff>
    </xdr:to>
    <xdr:sp macro="" textlink="">
      <xdr:nvSpPr>
        <xdr:cNvPr id="218" name="円/楕円 217"/>
        <xdr:cNvSpPr/>
      </xdr:nvSpPr>
      <xdr:spPr>
        <a:xfrm>
          <a:off x="1397000" y="139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130472</xdr:rowOff>
    </xdr:from>
    <xdr:ext cx="762000" cy="259045"/>
    <xdr:sp macro="" textlink="">
      <xdr:nvSpPr>
        <xdr:cNvPr id="219" name="テキスト ボックス 218"/>
        <xdr:cNvSpPr txBox="1"/>
      </xdr:nvSpPr>
      <xdr:spPr>
        <a:xfrm>
          <a:off x="1066800" y="1367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鳩山町においては、平成</a:t>
          </a:r>
          <a:r>
            <a:rPr kumimoji="1" lang="en-US" altLang="ja-JP" sz="1100">
              <a:latin typeface="ＭＳ Ｐゴシック"/>
            </a:rPr>
            <a:t>23</a:t>
          </a:r>
          <a:r>
            <a:rPr kumimoji="1" lang="ja-JP" altLang="en-US" sz="1100">
              <a:latin typeface="ＭＳ Ｐゴシック"/>
            </a:rPr>
            <a:t>年度に、</a:t>
          </a:r>
          <a:r>
            <a:rPr kumimoji="1" lang="en-US" altLang="ja-JP" sz="1100">
              <a:latin typeface="ＭＳ Ｐゴシック"/>
            </a:rPr>
            <a:t>8.3</a:t>
          </a:r>
          <a:r>
            <a:rPr kumimoji="1" lang="ja-JP" altLang="en-US" sz="1100">
              <a:latin typeface="ＭＳ Ｐゴシック"/>
            </a:rPr>
            <a:t>ポイント大幅増加となり、平成</a:t>
          </a:r>
          <a:r>
            <a:rPr kumimoji="1" lang="en-US" altLang="ja-JP" sz="1100">
              <a:latin typeface="ＭＳ Ｐゴシック"/>
            </a:rPr>
            <a:t>24</a:t>
          </a:r>
          <a:r>
            <a:rPr kumimoji="1" lang="ja-JP" altLang="en-US" sz="1100">
              <a:latin typeface="ＭＳ Ｐゴシック"/>
            </a:rPr>
            <a:t>年度は</a:t>
          </a:r>
          <a:r>
            <a:rPr kumimoji="1" lang="en-US" altLang="ja-JP" sz="1100">
              <a:latin typeface="ＭＳ Ｐゴシック"/>
            </a:rPr>
            <a:t>0.5</a:t>
          </a:r>
          <a:r>
            <a:rPr kumimoji="1" lang="ja-JP" altLang="en-US" sz="1100">
              <a:latin typeface="ＭＳ Ｐゴシック"/>
            </a:rPr>
            <a:t>ポイント増加するなど、グラフのように類似団体内平均値と同じように</a:t>
          </a:r>
          <a:r>
            <a:rPr kumimoji="1" lang="en-US" altLang="ja-JP" sz="1100">
              <a:latin typeface="ＭＳ Ｐゴシック"/>
            </a:rPr>
            <a:t>100.0</a:t>
          </a:r>
          <a:r>
            <a:rPr kumimoji="1" lang="ja-JP" altLang="en-US" sz="1100">
              <a:latin typeface="ＭＳ Ｐゴシック"/>
            </a:rPr>
            <a:t>ポイントを超える数値となっている。平成</a:t>
          </a:r>
          <a:r>
            <a:rPr kumimoji="1" lang="en-US" altLang="ja-JP" sz="1100">
              <a:latin typeface="ＭＳ Ｐゴシック"/>
            </a:rPr>
            <a:t>25</a:t>
          </a:r>
          <a:r>
            <a:rPr kumimoji="1" lang="ja-JP" altLang="en-US" sz="1100">
              <a:latin typeface="ＭＳ Ｐゴシック"/>
            </a:rPr>
            <a:t>年度のポイントの大幅な減少以降、ほぼ横ばいで、平成</a:t>
          </a:r>
          <a:r>
            <a:rPr kumimoji="1" lang="en-US" altLang="ja-JP" sz="1100">
              <a:latin typeface="ＭＳ Ｐゴシック"/>
            </a:rPr>
            <a:t>27</a:t>
          </a:r>
          <a:r>
            <a:rPr kumimoji="1" lang="ja-JP" altLang="en-US" sz="1100">
              <a:latin typeface="ＭＳ Ｐゴシック"/>
            </a:rPr>
            <a:t>年度は類似団体内平均値を</a:t>
          </a:r>
          <a:r>
            <a:rPr kumimoji="1" lang="en-US" altLang="ja-JP" sz="1100">
              <a:latin typeface="ＭＳ Ｐゴシック"/>
            </a:rPr>
            <a:t>0.3</a:t>
          </a:r>
          <a:r>
            <a:rPr kumimoji="1" lang="ja-JP" altLang="en-US" sz="1100">
              <a:latin typeface="ＭＳ Ｐゴシック"/>
            </a:rPr>
            <a:t>ポイント上回る数値となっている。</a:t>
          </a:r>
          <a:endParaRPr kumimoji="1" lang="en-US" altLang="ja-JP" sz="1100">
            <a:latin typeface="ＭＳ Ｐゴシック"/>
          </a:endParaRPr>
        </a:p>
        <a:p>
          <a:r>
            <a:rPr kumimoji="1" lang="ja-JP" altLang="en-US" sz="1100">
              <a:latin typeface="ＭＳ Ｐゴシック"/>
            </a:rPr>
            <a:t>　当町においては、埼玉県内でも例年低位に位置していたが、単純に当該指数のみで比較が難しい部分もあることから、職員数削減による職員一人当たりの事務量の負担増加や、新たな職員の確保の観点からも、給与体系や各種手当等において再度見直しを検討するなど、給与の適正化により一層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160443</xdr:rowOff>
    </xdr:to>
    <xdr:cxnSp macro="">
      <xdr:nvCxnSpPr>
        <xdr:cNvPr id="253" name="直線コネクタ 252"/>
        <xdr:cNvCxnSpPr/>
      </xdr:nvCxnSpPr>
      <xdr:spPr>
        <a:xfrm>
          <a:off x="16179800" y="1465326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160443</xdr:rowOff>
    </xdr:to>
    <xdr:cxnSp macro="">
      <xdr:nvCxnSpPr>
        <xdr:cNvPr id="256" name="直線コネクタ 255"/>
        <xdr:cNvCxnSpPr/>
      </xdr:nvCxnSpPr>
      <xdr:spPr>
        <a:xfrm flipV="1">
          <a:off x="15290800" y="146532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117687</xdr:rowOff>
    </xdr:from>
    <xdr:to>
      <xdr:col>23</xdr:col>
      <xdr:colOff>457200</xdr:colOff>
      <xdr:row>86</xdr:row>
      <xdr:rowOff>47837</xdr:rowOff>
    </xdr:to>
    <xdr:sp macro="" textlink="">
      <xdr:nvSpPr>
        <xdr:cNvPr id="257" name="フローチャート : 判断 256"/>
        <xdr:cNvSpPr/>
      </xdr:nvSpPr>
      <xdr:spPr>
        <a:xfrm>
          <a:off x="16129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58" name="テキスト ボックス 257"/>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37677</xdr:rowOff>
    </xdr:to>
    <xdr:cxnSp macro="">
      <xdr:nvCxnSpPr>
        <xdr:cNvPr id="259" name="直線コネクタ 258"/>
        <xdr:cNvCxnSpPr/>
      </xdr:nvCxnSpPr>
      <xdr:spPr>
        <a:xfrm flipV="1">
          <a:off x="14401800" y="1473369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85513</xdr:rowOff>
    </xdr:from>
    <xdr:to>
      <xdr:col>22</xdr:col>
      <xdr:colOff>254000</xdr:colOff>
      <xdr:row>86</xdr:row>
      <xdr:rowOff>15663</xdr:rowOff>
    </xdr:to>
    <xdr:sp macro="" textlink="">
      <xdr:nvSpPr>
        <xdr:cNvPr id="260" name="フローチャート : 判断 259"/>
        <xdr:cNvSpPr/>
      </xdr:nvSpPr>
      <xdr:spPr>
        <a:xfrm>
          <a:off x="15240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25840</xdr:rowOff>
    </xdr:from>
    <xdr:ext cx="762000" cy="259045"/>
    <xdr:sp macro="" textlink="">
      <xdr:nvSpPr>
        <xdr:cNvPr id="261" name="テキスト ボックス 260"/>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37677</xdr:rowOff>
    </xdr:to>
    <xdr:cxnSp macro="">
      <xdr:nvCxnSpPr>
        <xdr:cNvPr id="262" name="直線コネクタ 261"/>
        <xdr:cNvCxnSpPr/>
      </xdr:nvCxnSpPr>
      <xdr:spPr>
        <a:xfrm>
          <a:off x="13512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27093</xdr:rowOff>
    </xdr:from>
    <xdr:to>
      <xdr:col>21</xdr:col>
      <xdr:colOff>50800</xdr:colOff>
      <xdr:row>89</xdr:row>
      <xdr:rowOff>128693</xdr:rowOff>
    </xdr:to>
    <xdr:sp macro="" textlink="">
      <xdr:nvSpPr>
        <xdr:cNvPr id="263" name="フローチャート : 判断 262"/>
        <xdr:cNvSpPr/>
      </xdr:nvSpPr>
      <xdr:spPr>
        <a:xfrm>
          <a:off x="14351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64" name="テキスト ボックス 263"/>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65" name="フローチャート : 判断 264"/>
        <xdr:cNvSpPr/>
      </xdr:nvSpPr>
      <xdr:spPr>
        <a:xfrm>
          <a:off x="13462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66" name="テキスト ボックス 265"/>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2" name="円/楕円 271"/>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3"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4" name="円/楕円 273"/>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5" name="テキスト ボックス 274"/>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6" name="円/楕円 275"/>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77" name="テキスト ボックス 276"/>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8" name="円/楕円 277"/>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98654</xdr:rowOff>
    </xdr:from>
    <xdr:ext cx="762000" cy="259045"/>
    <xdr:sp macro="" textlink="">
      <xdr:nvSpPr>
        <xdr:cNvPr id="279" name="テキスト ボックス 278"/>
        <xdr:cNvSpPr txBox="1"/>
      </xdr:nvSpPr>
      <xdr:spPr>
        <a:xfrm>
          <a:off x="14020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0" name="円/楕円 279"/>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81" name="テキスト ボックス 280"/>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町人口の減少傾向が緩やかに進んでおり、継続的に職員数の削減を行ってきたが、対前年度比では</a:t>
          </a:r>
          <a:r>
            <a:rPr kumimoji="1" lang="en-US" altLang="ja-JP" sz="1300">
              <a:latin typeface="ＭＳ Ｐゴシック"/>
            </a:rPr>
            <a:t>0.39</a:t>
          </a:r>
          <a:r>
            <a:rPr kumimoji="1" lang="ja-JP" altLang="en-US" sz="1300">
              <a:latin typeface="ＭＳ Ｐゴシック"/>
            </a:rPr>
            <a:t>ポイントの増加となった。また、類似団体内平均値と比較すると下回っているものの、全国平均や埼玉県平均を上回る結果となった。</a:t>
          </a:r>
          <a:endParaRPr kumimoji="1" lang="en-US" altLang="ja-JP" sz="1300">
            <a:latin typeface="ＭＳ Ｐゴシック"/>
          </a:endParaRPr>
        </a:p>
        <a:p>
          <a:r>
            <a:rPr kumimoji="1" lang="ja-JP" altLang="en-US" sz="1300">
              <a:latin typeface="ＭＳ Ｐゴシック"/>
            </a:rPr>
            <a:t>　今後も継続的に住民サービスの質を維持していく必要もあることから、類似団体内順位を下回っているとの理由により、単純に数値を下げるだけの定員管理などに特化することなく、職員数縮減によりサービスの質を低下させることがないよう、適正な定員管理に努めていく必要が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161010</xdr:rowOff>
    </xdr:from>
    <xdr:to>
      <xdr:col>24</xdr:col>
      <xdr:colOff>558800</xdr:colOff>
      <xdr:row>61</xdr:row>
      <xdr:rowOff>8382</xdr:rowOff>
    </xdr:to>
    <xdr:cxnSp macro="">
      <xdr:nvCxnSpPr>
        <xdr:cNvPr id="313" name="直線コネクタ 312"/>
        <xdr:cNvCxnSpPr/>
      </xdr:nvCxnSpPr>
      <xdr:spPr>
        <a:xfrm>
          <a:off x="16179800" y="10448010"/>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161010</xdr:rowOff>
    </xdr:from>
    <xdr:to>
      <xdr:col>23</xdr:col>
      <xdr:colOff>406400</xdr:colOff>
      <xdr:row>60</xdr:row>
      <xdr:rowOff>161493</xdr:rowOff>
    </xdr:to>
    <xdr:cxnSp macro="">
      <xdr:nvCxnSpPr>
        <xdr:cNvPr id="316" name="直線コネクタ 315"/>
        <xdr:cNvCxnSpPr/>
      </xdr:nvCxnSpPr>
      <xdr:spPr>
        <a:xfrm flipV="1">
          <a:off x="15290800" y="1044801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157023</xdr:rowOff>
    </xdr:from>
    <xdr:to>
      <xdr:col>23</xdr:col>
      <xdr:colOff>457200</xdr:colOff>
      <xdr:row>61</xdr:row>
      <xdr:rowOff>87173</xdr:rowOff>
    </xdr:to>
    <xdr:sp macro="" textlink="">
      <xdr:nvSpPr>
        <xdr:cNvPr id="317" name="フローチャート : 判断 316"/>
        <xdr:cNvSpPr/>
      </xdr:nvSpPr>
      <xdr:spPr>
        <a:xfrm>
          <a:off x="16129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71950</xdr:rowOff>
    </xdr:from>
    <xdr:ext cx="736600" cy="259045"/>
    <xdr:sp macro="" textlink="">
      <xdr:nvSpPr>
        <xdr:cNvPr id="318" name="テキスト ボックス 317"/>
        <xdr:cNvSpPr txBox="1"/>
      </xdr:nvSpPr>
      <xdr:spPr>
        <a:xfrm>
          <a:off x="15798800" y="1053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151359</xdr:rowOff>
    </xdr:from>
    <xdr:to>
      <xdr:col>22</xdr:col>
      <xdr:colOff>203200</xdr:colOff>
      <xdr:row>60</xdr:row>
      <xdr:rowOff>161493</xdr:rowOff>
    </xdr:to>
    <xdr:cxnSp macro="">
      <xdr:nvCxnSpPr>
        <xdr:cNvPr id="319" name="直線コネクタ 318"/>
        <xdr:cNvCxnSpPr/>
      </xdr:nvCxnSpPr>
      <xdr:spPr>
        <a:xfrm>
          <a:off x="14401800" y="1043835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20" name="フローチャート : 判断 319"/>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71950</xdr:rowOff>
    </xdr:from>
    <xdr:ext cx="762000" cy="259045"/>
    <xdr:sp macro="" textlink="">
      <xdr:nvSpPr>
        <xdr:cNvPr id="321" name="テキスト ボックス 320"/>
        <xdr:cNvSpPr txBox="1"/>
      </xdr:nvSpPr>
      <xdr:spPr>
        <a:xfrm>
          <a:off x="14909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151359</xdr:rowOff>
    </xdr:to>
    <xdr:cxnSp macro="">
      <xdr:nvCxnSpPr>
        <xdr:cNvPr id="322" name="直線コネクタ 321"/>
        <xdr:cNvCxnSpPr/>
      </xdr:nvCxnSpPr>
      <xdr:spPr>
        <a:xfrm>
          <a:off x="13512800" y="1043305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158953</xdr:rowOff>
    </xdr:from>
    <xdr:to>
      <xdr:col>21</xdr:col>
      <xdr:colOff>50800</xdr:colOff>
      <xdr:row>61</xdr:row>
      <xdr:rowOff>89103</xdr:rowOff>
    </xdr:to>
    <xdr:sp macro="" textlink="">
      <xdr:nvSpPr>
        <xdr:cNvPr id="323" name="フローチャート : 判断 322"/>
        <xdr:cNvSpPr/>
      </xdr:nvSpPr>
      <xdr:spPr>
        <a:xfrm>
          <a:off x="14351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73880</xdr:rowOff>
    </xdr:from>
    <xdr:ext cx="762000" cy="259045"/>
    <xdr:sp macro="" textlink="">
      <xdr:nvSpPr>
        <xdr:cNvPr id="324" name="テキスト ボックス 323"/>
        <xdr:cNvSpPr txBox="1"/>
      </xdr:nvSpPr>
      <xdr:spPr>
        <a:xfrm>
          <a:off x="14020800" y="105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163779</xdr:rowOff>
    </xdr:from>
    <xdr:to>
      <xdr:col>19</xdr:col>
      <xdr:colOff>533400</xdr:colOff>
      <xdr:row>61</xdr:row>
      <xdr:rowOff>93929</xdr:rowOff>
    </xdr:to>
    <xdr:sp macro="" textlink="">
      <xdr:nvSpPr>
        <xdr:cNvPr id="325" name="フローチャート : 判断 324"/>
        <xdr:cNvSpPr/>
      </xdr:nvSpPr>
      <xdr:spPr>
        <a:xfrm>
          <a:off x="13462000" y="1045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78706</xdr:rowOff>
    </xdr:from>
    <xdr:ext cx="762000" cy="259045"/>
    <xdr:sp macro="" textlink="">
      <xdr:nvSpPr>
        <xdr:cNvPr id="326" name="テキスト ボックス 325"/>
        <xdr:cNvSpPr txBox="1"/>
      </xdr:nvSpPr>
      <xdr:spPr>
        <a:xfrm>
          <a:off x="13131800" y="105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129032</xdr:rowOff>
    </xdr:from>
    <xdr:to>
      <xdr:col>24</xdr:col>
      <xdr:colOff>609600</xdr:colOff>
      <xdr:row>61</xdr:row>
      <xdr:rowOff>59182</xdr:rowOff>
    </xdr:to>
    <xdr:sp macro="" textlink="">
      <xdr:nvSpPr>
        <xdr:cNvPr id="332" name="円/楕円 331"/>
        <xdr:cNvSpPr/>
      </xdr:nvSpPr>
      <xdr:spPr>
        <a:xfrm>
          <a:off x="16967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50309</xdr:rowOff>
    </xdr:from>
    <xdr:ext cx="762000" cy="259045"/>
    <xdr:sp macro="" textlink="">
      <xdr:nvSpPr>
        <xdr:cNvPr id="333" name="定員管理の状況該当値テキスト"/>
        <xdr:cNvSpPr txBox="1"/>
      </xdr:nvSpPr>
      <xdr:spPr>
        <a:xfrm>
          <a:off x="17106900" y="103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110210</xdr:rowOff>
    </xdr:from>
    <xdr:to>
      <xdr:col>23</xdr:col>
      <xdr:colOff>457200</xdr:colOff>
      <xdr:row>61</xdr:row>
      <xdr:rowOff>40360</xdr:rowOff>
    </xdr:to>
    <xdr:sp macro="" textlink="">
      <xdr:nvSpPr>
        <xdr:cNvPr id="334" name="円/楕円 333"/>
        <xdr:cNvSpPr/>
      </xdr:nvSpPr>
      <xdr:spPr>
        <a:xfrm>
          <a:off x="16129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50537</xdr:rowOff>
    </xdr:from>
    <xdr:ext cx="736600" cy="259045"/>
    <xdr:sp macro="" textlink="">
      <xdr:nvSpPr>
        <xdr:cNvPr id="335" name="テキスト ボックス 334"/>
        <xdr:cNvSpPr txBox="1"/>
      </xdr:nvSpPr>
      <xdr:spPr>
        <a:xfrm>
          <a:off x="15798800" y="1016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110693</xdr:rowOff>
    </xdr:from>
    <xdr:to>
      <xdr:col>22</xdr:col>
      <xdr:colOff>254000</xdr:colOff>
      <xdr:row>61</xdr:row>
      <xdr:rowOff>40843</xdr:rowOff>
    </xdr:to>
    <xdr:sp macro="" textlink="">
      <xdr:nvSpPr>
        <xdr:cNvPr id="336" name="円/楕円 335"/>
        <xdr:cNvSpPr/>
      </xdr:nvSpPr>
      <xdr:spPr>
        <a:xfrm>
          <a:off x="15240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51020</xdr:rowOff>
    </xdr:from>
    <xdr:ext cx="762000" cy="259045"/>
    <xdr:sp macro="" textlink="">
      <xdr:nvSpPr>
        <xdr:cNvPr id="337" name="テキスト ボックス 336"/>
        <xdr:cNvSpPr txBox="1"/>
      </xdr:nvSpPr>
      <xdr:spPr>
        <a:xfrm>
          <a:off x="14909800" y="101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100559</xdr:rowOff>
    </xdr:from>
    <xdr:to>
      <xdr:col>21</xdr:col>
      <xdr:colOff>50800</xdr:colOff>
      <xdr:row>61</xdr:row>
      <xdr:rowOff>30709</xdr:rowOff>
    </xdr:to>
    <xdr:sp macro="" textlink="">
      <xdr:nvSpPr>
        <xdr:cNvPr id="338" name="円/楕円 337"/>
        <xdr:cNvSpPr/>
      </xdr:nvSpPr>
      <xdr:spPr>
        <a:xfrm>
          <a:off x="14351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40886</xdr:rowOff>
    </xdr:from>
    <xdr:ext cx="762000" cy="259045"/>
    <xdr:sp macro="" textlink="">
      <xdr:nvSpPr>
        <xdr:cNvPr id="339" name="テキスト ボックス 338"/>
        <xdr:cNvSpPr txBox="1"/>
      </xdr:nvSpPr>
      <xdr:spPr>
        <a:xfrm>
          <a:off x="14020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0" name="円/楕円 339"/>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1" name="テキスト ボックス 340"/>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近年、投資的経費の抑制や特例債の地方債発行を行い、平成</a:t>
          </a:r>
          <a:r>
            <a:rPr kumimoji="1" lang="en-US" altLang="ja-JP" sz="1200">
              <a:latin typeface="ＭＳ Ｐゴシック"/>
            </a:rPr>
            <a:t>24</a:t>
          </a:r>
          <a:r>
            <a:rPr kumimoji="1" lang="ja-JP" altLang="en-US" sz="1200">
              <a:latin typeface="ＭＳ Ｐゴシック"/>
            </a:rPr>
            <a:t>年度以降増加傾向にあったが、平成</a:t>
          </a:r>
          <a:r>
            <a:rPr kumimoji="1" lang="en-US" altLang="ja-JP" sz="1200">
              <a:latin typeface="ＭＳ Ｐゴシック"/>
            </a:rPr>
            <a:t>27</a:t>
          </a:r>
          <a:r>
            <a:rPr kumimoji="1" lang="ja-JP" altLang="en-US" sz="1200">
              <a:latin typeface="ＭＳ Ｐゴシック"/>
            </a:rPr>
            <a:t>年度については前年度比で</a:t>
          </a:r>
          <a:r>
            <a:rPr kumimoji="1" lang="en-US" altLang="ja-JP" sz="1200">
              <a:latin typeface="ＭＳ Ｐゴシック"/>
            </a:rPr>
            <a:t>0.2</a:t>
          </a:r>
          <a:r>
            <a:rPr kumimoji="1" lang="ja-JP" altLang="en-US" sz="1200">
              <a:latin typeface="ＭＳ Ｐゴシック"/>
            </a:rPr>
            <a:t>ポイントの減少となった。前年度に引き続き類似団体内平均値、全国平均は下回ったが、埼玉県平均を上回る結果となっている。</a:t>
          </a:r>
          <a:endParaRPr kumimoji="1" lang="en-US" altLang="ja-JP" sz="1200">
            <a:latin typeface="ＭＳ Ｐゴシック"/>
          </a:endParaRPr>
        </a:p>
        <a:p>
          <a:r>
            <a:rPr kumimoji="1" lang="ja-JP" altLang="en-US" sz="1200">
              <a:latin typeface="ＭＳ Ｐゴシック"/>
            </a:rPr>
            <a:t>　しかしながら、平成</a:t>
          </a:r>
          <a:r>
            <a:rPr kumimoji="1" lang="en-US" altLang="ja-JP" sz="1200">
              <a:latin typeface="ＭＳ Ｐゴシック"/>
            </a:rPr>
            <a:t>20</a:t>
          </a:r>
          <a:r>
            <a:rPr kumimoji="1" lang="ja-JP" altLang="en-US" sz="1200">
              <a:latin typeface="ＭＳ Ｐゴシック"/>
            </a:rPr>
            <a:t>年以降、交付税措置のない地方債の借入を行うなど、比率の増加が見込まれていることから、今後も、今まで以上に国県補助金の活用や交付税措置のある地方債を出来るかぎり活用するなど、類似団体内平均値を上回ることのないような財政運営を心がける必要があ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40</xdr:row>
      <xdr:rowOff>605</xdr:rowOff>
    </xdr:to>
    <xdr:cxnSp macro="">
      <xdr:nvCxnSpPr>
        <xdr:cNvPr id="377" name="直線コネクタ 376"/>
        <xdr:cNvCxnSpPr/>
      </xdr:nvCxnSpPr>
      <xdr:spPr>
        <a:xfrm flipV="1">
          <a:off x="16179800" y="68356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605</xdr:rowOff>
    </xdr:to>
    <xdr:cxnSp macro="">
      <xdr:nvCxnSpPr>
        <xdr:cNvPr id="380" name="直線コネクタ 379"/>
        <xdr:cNvCxnSpPr/>
      </xdr:nvCxnSpPr>
      <xdr:spPr>
        <a:xfrm>
          <a:off x="15290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1" name="フローチャート : 判断 38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2" name="テキスト ボックス 38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149074</xdr:rowOff>
    </xdr:from>
    <xdr:to>
      <xdr:col>22</xdr:col>
      <xdr:colOff>203200</xdr:colOff>
      <xdr:row>39</xdr:row>
      <xdr:rowOff>160565</xdr:rowOff>
    </xdr:to>
    <xdr:cxnSp macro="">
      <xdr:nvCxnSpPr>
        <xdr:cNvPr id="383" name="直線コネクタ 382"/>
        <xdr:cNvCxnSpPr/>
      </xdr:nvCxnSpPr>
      <xdr:spPr>
        <a:xfrm>
          <a:off x="14401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4" name="フローチャート : 判断 383"/>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5" name="テキスト ボックス 384"/>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149074</xdr:rowOff>
    </xdr:from>
    <xdr:to>
      <xdr:col>21</xdr:col>
      <xdr:colOff>0</xdr:colOff>
      <xdr:row>40</xdr:row>
      <xdr:rowOff>46567</xdr:rowOff>
    </xdr:to>
    <xdr:cxnSp macro="">
      <xdr:nvCxnSpPr>
        <xdr:cNvPr id="386" name="直線コネクタ 385"/>
        <xdr:cNvCxnSpPr/>
      </xdr:nvCxnSpPr>
      <xdr:spPr>
        <a:xfrm flipV="1">
          <a:off x="13512800" y="68356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7" name="フローチャート : 判断 386"/>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88" name="テキスト ボックス 38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89" name="フローチャート : 判断 388"/>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0" name="テキスト ボックス 389"/>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96" name="円/楕円 395"/>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397"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121255</xdr:rowOff>
    </xdr:from>
    <xdr:to>
      <xdr:col>23</xdr:col>
      <xdr:colOff>457200</xdr:colOff>
      <xdr:row>40</xdr:row>
      <xdr:rowOff>51405</xdr:rowOff>
    </xdr:to>
    <xdr:sp macro="" textlink="">
      <xdr:nvSpPr>
        <xdr:cNvPr id="398" name="円/楕円 397"/>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61582</xdr:rowOff>
    </xdr:from>
    <xdr:ext cx="736600" cy="259045"/>
    <xdr:sp macro="" textlink="">
      <xdr:nvSpPr>
        <xdr:cNvPr id="399" name="テキスト ボックス 398"/>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0" name="円/楕円 399"/>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1" name="テキスト ボックス 400"/>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98274</xdr:rowOff>
    </xdr:from>
    <xdr:to>
      <xdr:col>21</xdr:col>
      <xdr:colOff>50800</xdr:colOff>
      <xdr:row>40</xdr:row>
      <xdr:rowOff>28424</xdr:rowOff>
    </xdr:to>
    <xdr:sp macro="" textlink="">
      <xdr:nvSpPr>
        <xdr:cNvPr id="402" name="円/楕円 401"/>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38601</xdr:rowOff>
    </xdr:from>
    <xdr:ext cx="762000" cy="259045"/>
    <xdr:sp macro="" textlink="">
      <xdr:nvSpPr>
        <xdr:cNvPr id="403" name="テキスト ボックス 402"/>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04" name="円/楕円 403"/>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05" name="テキスト ボックス 404"/>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年度に前年度と比較すると</a:t>
          </a:r>
          <a:r>
            <a:rPr kumimoji="1" lang="en-US" altLang="ja-JP" sz="1300">
              <a:latin typeface="ＭＳ Ｐゴシック"/>
            </a:rPr>
            <a:t>30.7</a:t>
          </a:r>
          <a:r>
            <a:rPr kumimoji="1" lang="ja-JP" altLang="en-US" sz="1300">
              <a:latin typeface="ＭＳ Ｐゴシック"/>
            </a:rPr>
            <a:t>ポイントと大きく増加するとともに、平成</a:t>
          </a:r>
          <a:r>
            <a:rPr kumimoji="1" lang="en-US" altLang="ja-JP" sz="1300">
              <a:latin typeface="ＭＳ Ｐゴシック"/>
            </a:rPr>
            <a:t>27</a:t>
          </a:r>
          <a:r>
            <a:rPr kumimoji="1" lang="ja-JP" altLang="en-US" sz="1300">
              <a:latin typeface="ＭＳ Ｐゴシック"/>
            </a:rPr>
            <a:t>年度も対前年度比較で</a:t>
          </a:r>
          <a:r>
            <a:rPr kumimoji="1" lang="en-US" altLang="ja-JP" sz="1300">
              <a:latin typeface="ＭＳ Ｐゴシック"/>
            </a:rPr>
            <a:t>0.7</a:t>
          </a:r>
          <a:r>
            <a:rPr kumimoji="1" lang="ja-JP" altLang="en-US" sz="1300">
              <a:latin typeface="ＭＳ Ｐゴシック"/>
            </a:rPr>
            <a:t>ポイント増加するなど類似団体内平均値を上回った。</a:t>
          </a:r>
          <a:endParaRPr kumimoji="1" lang="en-US" altLang="ja-JP" sz="1300">
            <a:latin typeface="ＭＳ Ｐゴシック"/>
          </a:endParaRPr>
        </a:p>
        <a:p>
          <a:r>
            <a:rPr kumimoji="1" lang="ja-JP" altLang="en-US" sz="1300">
              <a:latin typeface="ＭＳ Ｐゴシック"/>
            </a:rPr>
            <a:t>　この要因については、算出基準となる将来負担額が、平成２５年度以降、緊急防災・減災事業や学校教育施設等整備事業等の財源として地方債を活用したため、地方債の現在高が増加したことなどがある。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7789</xdr:rowOff>
    </xdr:from>
    <xdr:to>
      <xdr:col>24</xdr:col>
      <xdr:colOff>558800</xdr:colOff>
      <xdr:row>17</xdr:row>
      <xdr:rowOff>13420</xdr:rowOff>
    </xdr:to>
    <xdr:cxnSp macro="">
      <xdr:nvCxnSpPr>
        <xdr:cNvPr id="439" name="直線コネクタ 438"/>
        <xdr:cNvCxnSpPr/>
      </xdr:nvCxnSpPr>
      <xdr:spPr>
        <a:xfrm>
          <a:off x="16179800" y="2922439"/>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110067</xdr:rowOff>
    </xdr:from>
    <xdr:to>
      <xdr:col>23</xdr:col>
      <xdr:colOff>406400</xdr:colOff>
      <xdr:row>17</xdr:row>
      <xdr:rowOff>7789</xdr:rowOff>
    </xdr:to>
    <xdr:cxnSp macro="">
      <xdr:nvCxnSpPr>
        <xdr:cNvPr id="442" name="直線コネクタ 441"/>
        <xdr:cNvCxnSpPr/>
      </xdr:nvCxnSpPr>
      <xdr:spPr>
        <a:xfrm>
          <a:off x="15290800" y="2853267"/>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43" name="フローチャート : 判断 442"/>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4" name="テキスト ボックス 443"/>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34586</xdr:rowOff>
    </xdr:from>
    <xdr:to>
      <xdr:col>22</xdr:col>
      <xdr:colOff>203200</xdr:colOff>
      <xdr:row>16</xdr:row>
      <xdr:rowOff>110067</xdr:rowOff>
    </xdr:to>
    <xdr:cxnSp macro="">
      <xdr:nvCxnSpPr>
        <xdr:cNvPr id="445" name="直線コネクタ 444"/>
        <xdr:cNvCxnSpPr/>
      </xdr:nvCxnSpPr>
      <xdr:spPr>
        <a:xfrm>
          <a:off x="14401800" y="2606336"/>
          <a:ext cx="889000" cy="2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15833</xdr:rowOff>
    </xdr:from>
    <xdr:to>
      <xdr:col>22</xdr:col>
      <xdr:colOff>254000</xdr:colOff>
      <xdr:row>16</xdr:row>
      <xdr:rowOff>117433</xdr:rowOff>
    </xdr:to>
    <xdr:sp macro="" textlink="">
      <xdr:nvSpPr>
        <xdr:cNvPr id="446" name="フローチャート : 判断 445"/>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7" name="テキスト ボックス 446"/>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34586</xdr:rowOff>
    </xdr:from>
    <xdr:to>
      <xdr:col>21</xdr:col>
      <xdr:colOff>0</xdr:colOff>
      <xdr:row>16</xdr:row>
      <xdr:rowOff>19981</xdr:rowOff>
    </xdr:to>
    <xdr:cxnSp macro="">
      <xdr:nvCxnSpPr>
        <xdr:cNvPr id="448" name="直線コネクタ 447"/>
        <xdr:cNvCxnSpPr/>
      </xdr:nvCxnSpPr>
      <xdr:spPr>
        <a:xfrm flipV="1">
          <a:off x="13512800" y="2606336"/>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69723</xdr:rowOff>
    </xdr:from>
    <xdr:to>
      <xdr:col>21</xdr:col>
      <xdr:colOff>50800</xdr:colOff>
      <xdr:row>16</xdr:row>
      <xdr:rowOff>171323</xdr:rowOff>
    </xdr:to>
    <xdr:sp macro="" textlink="">
      <xdr:nvSpPr>
        <xdr:cNvPr id="449" name="フローチャート : 判断 448"/>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156100</xdr:rowOff>
    </xdr:from>
    <xdr:ext cx="762000" cy="259045"/>
    <xdr:sp macro="" textlink="">
      <xdr:nvSpPr>
        <xdr:cNvPr id="450" name="テキスト ボックス 449"/>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51" name="フローチャート : 判断 450"/>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8780</xdr:rowOff>
    </xdr:from>
    <xdr:ext cx="762000" cy="259045"/>
    <xdr:sp macro="" textlink="">
      <xdr:nvSpPr>
        <xdr:cNvPr id="452" name="テキスト ボックス 451"/>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134070</xdr:rowOff>
    </xdr:from>
    <xdr:to>
      <xdr:col>24</xdr:col>
      <xdr:colOff>609600</xdr:colOff>
      <xdr:row>17</xdr:row>
      <xdr:rowOff>64220</xdr:rowOff>
    </xdr:to>
    <xdr:sp macro="" textlink="">
      <xdr:nvSpPr>
        <xdr:cNvPr id="458" name="円/楕円 457"/>
        <xdr:cNvSpPr/>
      </xdr:nvSpPr>
      <xdr:spPr>
        <a:xfrm>
          <a:off x="169672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106147</xdr:rowOff>
    </xdr:from>
    <xdr:ext cx="762000" cy="259045"/>
    <xdr:sp macro="" textlink="">
      <xdr:nvSpPr>
        <xdr:cNvPr id="459" name="将来負担の状況該当値テキスト"/>
        <xdr:cNvSpPr txBox="1"/>
      </xdr:nvSpPr>
      <xdr:spPr>
        <a:xfrm>
          <a:off x="17106900" y="284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128439</xdr:rowOff>
    </xdr:from>
    <xdr:to>
      <xdr:col>23</xdr:col>
      <xdr:colOff>457200</xdr:colOff>
      <xdr:row>17</xdr:row>
      <xdr:rowOff>58589</xdr:rowOff>
    </xdr:to>
    <xdr:sp macro="" textlink="">
      <xdr:nvSpPr>
        <xdr:cNvPr id="460" name="円/楕円 459"/>
        <xdr:cNvSpPr/>
      </xdr:nvSpPr>
      <xdr:spPr>
        <a:xfrm>
          <a:off x="16129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43366</xdr:rowOff>
    </xdr:from>
    <xdr:ext cx="736600" cy="259045"/>
    <xdr:sp macro="" textlink="">
      <xdr:nvSpPr>
        <xdr:cNvPr id="461" name="テキスト ボックス 460"/>
        <xdr:cNvSpPr txBox="1"/>
      </xdr:nvSpPr>
      <xdr:spPr>
        <a:xfrm>
          <a:off x="15798800" y="295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59267</xdr:rowOff>
    </xdr:from>
    <xdr:to>
      <xdr:col>22</xdr:col>
      <xdr:colOff>254000</xdr:colOff>
      <xdr:row>16</xdr:row>
      <xdr:rowOff>160867</xdr:rowOff>
    </xdr:to>
    <xdr:sp macro="" textlink="">
      <xdr:nvSpPr>
        <xdr:cNvPr id="462" name="円/楕円 461"/>
        <xdr:cNvSpPr/>
      </xdr:nvSpPr>
      <xdr:spPr>
        <a:xfrm>
          <a:off x="15240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145644</xdr:rowOff>
    </xdr:from>
    <xdr:ext cx="762000" cy="259045"/>
    <xdr:sp macro="" textlink="">
      <xdr:nvSpPr>
        <xdr:cNvPr id="463" name="テキスト ボックス 462"/>
        <xdr:cNvSpPr txBox="1"/>
      </xdr:nvSpPr>
      <xdr:spPr>
        <a:xfrm>
          <a:off x="14909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155236</xdr:rowOff>
    </xdr:from>
    <xdr:to>
      <xdr:col>21</xdr:col>
      <xdr:colOff>50800</xdr:colOff>
      <xdr:row>15</xdr:row>
      <xdr:rowOff>85386</xdr:rowOff>
    </xdr:to>
    <xdr:sp macro="" textlink="">
      <xdr:nvSpPr>
        <xdr:cNvPr id="464" name="円/楕円 463"/>
        <xdr:cNvSpPr/>
      </xdr:nvSpPr>
      <xdr:spPr>
        <a:xfrm>
          <a:off x="143510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95563</xdr:rowOff>
    </xdr:from>
    <xdr:ext cx="762000" cy="259045"/>
    <xdr:sp macro="" textlink="">
      <xdr:nvSpPr>
        <xdr:cNvPr id="465" name="テキスト ボックス 464"/>
        <xdr:cNvSpPr txBox="1"/>
      </xdr:nvSpPr>
      <xdr:spPr>
        <a:xfrm>
          <a:off x="14020800" y="232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140631</xdr:rowOff>
    </xdr:from>
    <xdr:to>
      <xdr:col>19</xdr:col>
      <xdr:colOff>533400</xdr:colOff>
      <xdr:row>16</xdr:row>
      <xdr:rowOff>70781</xdr:rowOff>
    </xdr:to>
    <xdr:sp macro="" textlink="">
      <xdr:nvSpPr>
        <xdr:cNvPr id="466" name="円/楕円 465"/>
        <xdr:cNvSpPr/>
      </xdr:nvSpPr>
      <xdr:spPr>
        <a:xfrm>
          <a:off x="13462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80958</xdr:rowOff>
    </xdr:from>
    <xdr:ext cx="762000" cy="259045"/>
    <xdr:sp macro="" textlink="">
      <xdr:nvSpPr>
        <xdr:cNvPr id="467" name="テキスト ボックス 466"/>
        <xdr:cNvSpPr txBox="1"/>
      </xdr:nvSpPr>
      <xdr:spPr>
        <a:xfrm>
          <a:off x="13131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近年、経常収支比率算出の分母となる経常一般財源総額のうち、主に町税が団塊世代等退職などにより減少傾向が続いていることから、分子となる経常経費充当一般財源のうち、一般財源充当比率の高い人件費においては、行財政改革計画に伴う職員数縮減、地域手当の段階的な削減、給与改定等により、継続的な削減を図っており、対前年度比でも</a:t>
          </a:r>
          <a:r>
            <a:rPr kumimoji="1" lang="en-US" altLang="ja-JP" sz="1200">
              <a:latin typeface="ＭＳ Ｐゴシック"/>
            </a:rPr>
            <a:t>2.5</a:t>
          </a:r>
          <a:r>
            <a:rPr kumimoji="1" lang="ja-JP" altLang="en-US" sz="1200">
              <a:latin typeface="ＭＳ Ｐゴシック"/>
            </a:rPr>
            <a:t>ポイント減少している。</a:t>
          </a:r>
          <a:endParaRPr kumimoji="1" lang="en-US" altLang="ja-JP" sz="1200">
            <a:latin typeface="ＭＳ Ｐゴシック"/>
          </a:endParaRPr>
        </a:p>
        <a:p>
          <a:r>
            <a:rPr kumimoji="1" lang="ja-JP" altLang="en-US" sz="1200">
              <a:latin typeface="ＭＳ Ｐゴシック"/>
            </a:rPr>
            <a:t>　今後も引き続き人件費削減に努め、それ以上に、町税を中心に、経常一般財源の確保について、より一層努めていく必要がある。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131572</xdr:rowOff>
    </xdr:to>
    <xdr:cxnSp macro="">
      <xdr:nvCxnSpPr>
        <xdr:cNvPr id="64" name="直線コネクタ 63"/>
        <xdr:cNvCxnSpPr/>
      </xdr:nvCxnSpPr>
      <xdr:spPr>
        <a:xfrm flipV="1">
          <a:off x="3987800" y="65323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131572</xdr:rowOff>
    </xdr:to>
    <xdr:cxnSp macro="">
      <xdr:nvCxnSpPr>
        <xdr:cNvPr id="67" name="直線コネクタ 66"/>
        <xdr:cNvCxnSpPr/>
      </xdr:nvCxnSpPr>
      <xdr:spPr>
        <a:xfrm>
          <a:off x="3098800" y="65689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94996</xdr:rowOff>
    </xdr:to>
    <xdr:cxnSp macro="">
      <xdr:nvCxnSpPr>
        <xdr:cNvPr id="70" name="直線コネクタ 69"/>
        <xdr:cNvCxnSpPr/>
      </xdr:nvCxnSpPr>
      <xdr:spPr>
        <a:xfrm flipV="1">
          <a:off x="2209800" y="6568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94996</xdr:rowOff>
    </xdr:from>
    <xdr:to>
      <xdr:col>3</xdr:col>
      <xdr:colOff>142875</xdr:colOff>
      <xdr:row>38</xdr:row>
      <xdr:rowOff>131572</xdr:rowOff>
    </xdr:to>
    <xdr:cxnSp macro="">
      <xdr:nvCxnSpPr>
        <xdr:cNvPr id="73" name="直線コネクタ 72"/>
        <xdr:cNvCxnSpPr/>
      </xdr:nvCxnSpPr>
      <xdr:spPr>
        <a:xfrm flipV="1">
          <a:off x="1320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3" name="円/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80772</xdr:rowOff>
    </xdr:from>
    <xdr:to>
      <xdr:col>5</xdr:col>
      <xdr:colOff>600075</xdr:colOff>
      <xdr:row>39</xdr:row>
      <xdr:rowOff>10922</xdr:rowOff>
    </xdr:to>
    <xdr:sp macro="" textlink="">
      <xdr:nvSpPr>
        <xdr:cNvPr id="85" name="円/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44196</xdr:rowOff>
    </xdr:from>
    <xdr:to>
      <xdr:col>3</xdr:col>
      <xdr:colOff>193675</xdr:colOff>
      <xdr:row>38</xdr:row>
      <xdr:rowOff>145796</xdr:rowOff>
    </xdr:to>
    <xdr:sp macro="" textlink="">
      <xdr:nvSpPr>
        <xdr:cNvPr id="89" name="円/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80772</xdr:rowOff>
    </xdr:from>
    <xdr:to>
      <xdr:col>1</xdr:col>
      <xdr:colOff>676275</xdr:colOff>
      <xdr:row>39</xdr:row>
      <xdr:rowOff>10922</xdr:rowOff>
    </xdr:to>
    <xdr:sp macro="" textlink="">
      <xdr:nvSpPr>
        <xdr:cNvPr id="91" name="円/楕円 90"/>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167149</xdr:rowOff>
    </xdr:from>
    <xdr:ext cx="762000" cy="259045"/>
    <xdr:sp macro="" textlink="">
      <xdr:nvSpPr>
        <xdr:cNvPr id="92" name="テキスト ボックス 91"/>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年度に情報系回線切り替え設定業務や外国人住民基本台帳システム回収業務等が完了したことにより、平成</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0.1</a:t>
          </a:r>
          <a:r>
            <a:rPr kumimoji="1" lang="ja-JP" altLang="en-US" sz="1100">
              <a:latin typeface="ＭＳ Ｐゴシック"/>
            </a:rPr>
            <a:t>ポイント減少したが、平成</a:t>
          </a:r>
          <a:r>
            <a:rPr kumimoji="1" lang="en-US" altLang="ja-JP" sz="1100">
              <a:latin typeface="ＭＳ Ｐゴシック"/>
            </a:rPr>
            <a:t>27</a:t>
          </a:r>
          <a:r>
            <a:rPr kumimoji="1" lang="ja-JP" altLang="en-US" sz="1100">
              <a:latin typeface="ＭＳ Ｐゴシック"/>
            </a:rPr>
            <a:t>年度は対前年度比で</a:t>
          </a:r>
          <a:r>
            <a:rPr kumimoji="1" lang="en-US" altLang="ja-JP" sz="1100">
              <a:latin typeface="ＭＳ Ｐゴシック"/>
            </a:rPr>
            <a:t>0.2</a:t>
          </a:r>
          <a:r>
            <a:rPr kumimoji="1" lang="ja-JP" altLang="en-US" sz="1100">
              <a:latin typeface="ＭＳ Ｐゴシック"/>
            </a:rPr>
            <a:t>ポイント増加している。</a:t>
          </a:r>
          <a:endParaRPr kumimoji="1" lang="en-US" altLang="ja-JP" sz="1100">
            <a:latin typeface="ＭＳ Ｐゴシック"/>
          </a:endParaRPr>
        </a:p>
        <a:p>
          <a:r>
            <a:rPr kumimoji="1" lang="ja-JP" altLang="en-US" sz="1100">
              <a:latin typeface="ＭＳ Ｐゴシック"/>
            </a:rPr>
            <a:t>　物件費の歳出に占める割合は約</a:t>
          </a:r>
          <a:r>
            <a:rPr kumimoji="1" lang="en-US" altLang="ja-JP" sz="1100">
              <a:latin typeface="ＭＳ Ｐゴシック"/>
            </a:rPr>
            <a:t>1</a:t>
          </a:r>
          <a:r>
            <a:rPr kumimoji="1" lang="ja-JP" altLang="en-US" sz="1100">
              <a:latin typeface="ＭＳ Ｐゴシック"/>
            </a:rPr>
            <a:t>割を占めているため、物件費総額の圧縮は経常経費削減の最も重要な課題であることから、今後も経費の圧縮・削減に向けた取組を継続して実施する必要がある。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119380</xdr:rowOff>
    </xdr:to>
    <xdr:cxnSp macro="">
      <xdr:nvCxnSpPr>
        <xdr:cNvPr id="125" name="直線コネクタ 124"/>
        <xdr:cNvCxnSpPr/>
      </xdr:nvCxnSpPr>
      <xdr:spPr>
        <a:xfrm>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111760</xdr:rowOff>
    </xdr:to>
    <xdr:cxnSp macro="">
      <xdr:nvCxnSpPr>
        <xdr:cNvPr id="128" name="直線コネクタ 127"/>
        <xdr:cNvCxnSpPr/>
      </xdr:nvCxnSpPr>
      <xdr:spPr>
        <a:xfrm flipV="1">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29" name="フローチャート :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1270</xdr:rowOff>
    </xdr:to>
    <xdr:cxnSp macro="">
      <xdr:nvCxnSpPr>
        <xdr:cNvPr id="131" name="直線コネクタ 130"/>
        <xdr:cNvCxnSpPr/>
      </xdr:nvCxnSpPr>
      <xdr:spPr>
        <a:xfrm flipV="1">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2" name="フローチャート :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1270</xdr:rowOff>
    </xdr:to>
    <xdr:cxnSp macro="">
      <xdr:nvCxnSpPr>
        <xdr:cNvPr id="134" name="直線コネクタ 133"/>
        <xdr:cNvCxnSpPr/>
      </xdr:nvCxnSpPr>
      <xdr:spPr>
        <a:xfrm>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38" name="テキスト ボックス 137"/>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扶助費総額としては増加傾向にあるものの、国庫や県費などの特定財源も連動して増加していることから、平成</a:t>
          </a:r>
          <a:r>
            <a:rPr kumimoji="1" lang="en-US" altLang="ja-JP" sz="1200">
              <a:latin typeface="ＭＳ Ｐゴシック"/>
            </a:rPr>
            <a:t>21</a:t>
          </a:r>
          <a:r>
            <a:rPr kumimoji="1" lang="ja-JP" altLang="en-US" sz="1200">
              <a:latin typeface="ＭＳ Ｐゴシック"/>
            </a:rPr>
            <a:t>年度までは緩やかに減少傾向が続いていた。平成</a:t>
          </a:r>
          <a:r>
            <a:rPr kumimoji="1" lang="en-US" altLang="ja-JP" sz="1200">
              <a:latin typeface="ＭＳ Ｐゴシック"/>
            </a:rPr>
            <a:t>23</a:t>
          </a:r>
          <a:r>
            <a:rPr kumimoji="1" lang="ja-JP" altLang="en-US" sz="1200">
              <a:latin typeface="ＭＳ Ｐゴシック"/>
            </a:rPr>
            <a:t>年度においては、子ども手当支給開始に伴い、支出総額が大きく、一般財源充当の町単独分も大幅に増加したことから、比率も大幅に増加したが、全国的に増加したため、全国平均、埼玉県平均を下回る比率となっている。今後も、少子高齢化に伴い増加する傾向であるため、扶助費全体的に、支給対象の見直しを行うなどの対策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57</xdr:row>
      <xdr:rowOff>31750</xdr:rowOff>
    </xdr:to>
    <xdr:cxnSp macro="">
      <xdr:nvCxnSpPr>
        <xdr:cNvPr id="186" name="直線コネクタ 185"/>
        <xdr:cNvCxnSpPr/>
      </xdr:nvCxnSpPr>
      <xdr:spPr>
        <a:xfrm flipV="1">
          <a:off x="3987800" y="9518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146050</xdr:rowOff>
    </xdr:to>
    <xdr:cxnSp macro="">
      <xdr:nvCxnSpPr>
        <xdr:cNvPr id="189" name="直線コネクタ 188"/>
        <xdr:cNvCxnSpPr/>
      </xdr:nvCxnSpPr>
      <xdr:spPr>
        <a:xfrm flipV="1">
          <a:off x="3098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146050</xdr:rowOff>
    </xdr:to>
    <xdr:cxnSp macro="">
      <xdr:nvCxnSpPr>
        <xdr:cNvPr id="192" name="直線コネクタ 191"/>
        <xdr:cNvCxnSpPr/>
      </xdr:nvCxnSpPr>
      <xdr:spPr>
        <a:xfrm>
          <a:off x="2209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3" name="フローチャート :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50800</xdr:rowOff>
    </xdr:to>
    <xdr:cxnSp macro="">
      <xdr:nvCxnSpPr>
        <xdr:cNvPr id="195" name="直線コネクタ 194"/>
        <xdr:cNvCxnSpPr/>
      </xdr:nvCxnSpPr>
      <xdr:spPr>
        <a:xfrm>
          <a:off x="1320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6" name="フローチャート : 判断 195"/>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197" name="テキスト ボックス 196"/>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199" name="テキスト ボックス 19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9" name="円/楕円 208"/>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0" name="テキスト ボックス 20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1" name="円/楕円 210"/>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2" name="テキスト ボックス 211"/>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3" name="円/楕円 212"/>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4" name="テキスト ボックス 213"/>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050" b="0" i="0">
              <a:solidFill>
                <a:schemeClr val="dk1"/>
              </a:solidFill>
              <a:effectLst/>
              <a:latin typeface="+mn-lt"/>
              <a:ea typeface="+mn-ea"/>
              <a:cs typeface="+mn-cs"/>
            </a:rPr>
            <a:t>類似団体内平均値と比較して上回る数値となっており、前年度との比較では</a:t>
          </a:r>
          <a:r>
            <a:rPr lang="en-US" altLang="ja-JP" sz="1050" b="0" i="0">
              <a:solidFill>
                <a:schemeClr val="dk1"/>
              </a:solidFill>
              <a:effectLst/>
              <a:latin typeface="+mn-lt"/>
              <a:ea typeface="+mn-ea"/>
              <a:cs typeface="+mn-cs"/>
            </a:rPr>
            <a:t>0.4</a:t>
          </a:r>
          <a:r>
            <a:rPr lang="ja-JP" altLang="ja-JP" sz="1050" b="0" i="0">
              <a:solidFill>
                <a:schemeClr val="dk1"/>
              </a:solidFill>
              <a:effectLst/>
              <a:latin typeface="+mn-lt"/>
              <a:ea typeface="+mn-ea"/>
              <a:cs typeface="+mn-cs"/>
            </a:rPr>
            <a:t>ポイントの増加となっている。また、その他の費用の大きな割合を占めるものは特別会計への繰出金となる。</a:t>
          </a:r>
          <a:endParaRPr lang="ja-JP" altLang="ja-JP" sz="1050">
            <a:effectLst/>
          </a:endParaRPr>
        </a:p>
        <a:p>
          <a:r>
            <a:rPr lang="ja-JP" altLang="ja-JP" sz="1050" b="0" i="0">
              <a:solidFill>
                <a:schemeClr val="dk1"/>
              </a:solidFill>
              <a:effectLst/>
              <a:latin typeface="+mn-lt"/>
              <a:ea typeface="+mn-ea"/>
              <a:cs typeface="+mn-cs"/>
            </a:rPr>
            <a:t>　主に、民生分野への特別会計繰出金が全体的に増加傾向にあり国民健康保険特別会計繰出金、後期高齢者医療特別会計繰出金、介護保険特別会計繰出金、後期高齢者医療広域連合会への負担金等、給付額が増加すれば連動して自治体負担も増加することから、国としての社会保障制度改革が必要であると思われ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26416</xdr:rowOff>
    </xdr:to>
    <xdr:cxnSp macro="">
      <xdr:nvCxnSpPr>
        <xdr:cNvPr id="244" name="直線コネクタ 243"/>
        <xdr:cNvCxnSpPr/>
      </xdr:nvCxnSpPr>
      <xdr:spPr>
        <a:xfrm>
          <a:off x="15671800" y="98425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69850</xdr:rowOff>
    </xdr:to>
    <xdr:cxnSp macro="">
      <xdr:nvCxnSpPr>
        <xdr:cNvPr id="247" name="直線コネクタ 246"/>
        <xdr:cNvCxnSpPr/>
      </xdr:nvCxnSpPr>
      <xdr:spPr>
        <a:xfrm>
          <a:off x="14782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8" name="フローチャート : 判断 247"/>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49" name="テキスト ボックス 248"/>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51562</xdr:rowOff>
    </xdr:from>
    <xdr:to>
      <xdr:col>21</xdr:col>
      <xdr:colOff>361950</xdr:colOff>
      <xdr:row>57</xdr:row>
      <xdr:rowOff>74422</xdr:rowOff>
    </xdr:to>
    <xdr:cxnSp macro="">
      <xdr:nvCxnSpPr>
        <xdr:cNvPr id="250" name="直線コネクタ 249"/>
        <xdr:cNvCxnSpPr/>
      </xdr:nvCxnSpPr>
      <xdr:spPr>
        <a:xfrm flipV="1">
          <a:off x="13893800" y="9824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1" name="フローチャート : 判断 250"/>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94251</xdr:rowOff>
    </xdr:from>
    <xdr:ext cx="762000" cy="259045"/>
    <xdr:sp macro="" textlink="">
      <xdr:nvSpPr>
        <xdr:cNvPr id="252" name="テキスト ボックス 251"/>
        <xdr:cNvSpPr txBox="1"/>
      </xdr:nvSpPr>
      <xdr:spPr>
        <a:xfrm>
          <a:off x="14401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74422</xdr:rowOff>
    </xdr:to>
    <xdr:cxnSp macro="">
      <xdr:nvCxnSpPr>
        <xdr:cNvPr id="253" name="直線コネクタ 252"/>
        <xdr:cNvCxnSpPr/>
      </xdr:nvCxnSpPr>
      <xdr:spPr>
        <a:xfrm>
          <a:off x="13004800" y="9833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5334</xdr:rowOff>
    </xdr:from>
    <xdr:to>
      <xdr:col>20</xdr:col>
      <xdr:colOff>209550</xdr:colOff>
      <xdr:row>57</xdr:row>
      <xdr:rowOff>106934</xdr:rowOff>
    </xdr:to>
    <xdr:sp macro="" textlink="">
      <xdr:nvSpPr>
        <xdr:cNvPr id="254" name="フローチャート : 判断 253"/>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117111</xdr:rowOff>
    </xdr:from>
    <xdr:ext cx="762000" cy="259045"/>
    <xdr:sp macro="" textlink="">
      <xdr:nvSpPr>
        <xdr:cNvPr id="255" name="テキスト ボックス 254"/>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6" name="フローチャート :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7" name="テキスト ボックス 256"/>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147066</xdr:rowOff>
    </xdr:from>
    <xdr:to>
      <xdr:col>24</xdr:col>
      <xdr:colOff>82550</xdr:colOff>
      <xdr:row>58</xdr:row>
      <xdr:rowOff>77216</xdr:rowOff>
    </xdr:to>
    <xdr:sp macro="" textlink="">
      <xdr:nvSpPr>
        <xdr:cNvPr id="263" name="円/楕円 262"/>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119143</xdr:rowOff>
    </xdr:from>
    <xdr:ext cx="762000" cy="259045"/>
    <xdr:sp macro="" textlink="">
      <xdr:nvSpPr>
        <xdr:cNvPr id="264"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5" name="円/楕円 26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6" name="テキスト ボックス 26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xdr:rowOff>
    </xdr:from>
    <xdr:to>
      <xdr:col>21</xdr:col>
      <xdr:colOff>412750</xdr:colOff>
      <xdr:row>57</xdr:row>
      <xdr:rowOff>102362</xdr:rowOff>
    </xdr:to>
    <xdr:sp macro="" textlink="">
      <xdr:nvSpPr>
        <xdr:cNvPr id="267" name="円/楕円 266"/>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87139</xdr:rowOff>
    </xdr:from>
    <xdr:ext cx="762000" cy="259045"/>
    <xdr:sp macro="" textlink="">
      <xdr:nvSpPr>
        <xdr:cNvPr id="268" name="テキスト ボックス 26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69" name="円/楕円 268"/>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0" name="テキスト ボックス 269"/>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1" name="円/楕円 270"/>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2" name="テキスト ボックス 271"/>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おいては、町単独費用の占める割合が多く、事業費に対する一般財源充当率が比較的高いことから、補助内容を精査することなど部分的な削減等は行っているものの、一部事務組合への負担金などがその大きな割合を占めているため、類似団体内平均値と比較しても上回る比率となっている。</a:t>
          </a:r>
          <a:endParaRPr kumimoji="1" lang="en-US" altLang="ja-JP" sz="1200">
            <a:latin typeface="ＭＳ Ｐゴシック"/>
          </a:endParaRPr>
        </a:p>
        <a:p>
          <a:r>
            <a:rPr kumimoji="1" lang="ja-JP" altLang="en-US" sz="1200">
              <a:latin typeface="ＭＳ Ｐゴシック"/>
            </a:rPr>
            <a:t>　今後も引き続き、団体等への補助金においては、補助対象団体や事業内容の精査、補助対象の見直し等をより詳細に行うことにより、断続的にさらなる削減を行っていく必要がある。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129286</xdr:rowOff>
    </xdr:from>
    <xdr:to>
      <xdr:col>24</xdr:col>
      <xdr:colOff>31750</xdr:colOff>
      <xdr:row>38</xdr:row>
      <xdr:rowOff>8128</xdr:rowOff>
    </xdr:to>
    <xdr:cxnSp macro="">
      <xdr:nvCxnSpPr>
        <xdr:cNvPr id="302" name="直線コネクタ 301"/>
        <xdr:cNvCxnSpPr/>
      </xdr:nvCxnSpPr>
      <xdr:spPr>
        <a:xfrm flipV="1">
          <a:off x="15671800" y="64729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8128</xdr:rowOff>
    </xdr:to>
    <xdr:cxnSp macro="">
      <xdr:nvCxnSpPr>
        <xdr:cNvPr id="305" name="直線コネクタ 304"/>
        <xdr:cNvCxnSpPr/>
      </xdr:nvCxnSpPr>
      <xdr:spPr>
        <a:xfrm>
          <a:off x="14782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6" name="フローチャート : 判断 305"/>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7" name="テキスト ボックス 306"/>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3556</xdr:rowOff>
    </xdr:to>
    <xdr:cxnSp macro="">
      <xdr:nvCxnSpPr>
        <xdr:cNvPr id="308" name="直線コネクタ 307"/>
        <xdr:cNvCxnSpPr/>
      </xdr:nvCxnSpPr>
      <xdr:spPr>
        <a:xfrm>
          <a:off x="13893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0" name="テキスト ボックス 309"/>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49276</xdr:rowOff>
    </xdr:to>
    <xdr:cxnSp macro="">
      <xdr:nvCxnSpPr>
        <xdr:cNvPr id="311" name="直線コネクタ 310"/>
        <xdr:cNvCxnSpPr/>
      </xdr:nvCxnSpPr>
      <xdr:spPr>
        <a:xfrm flipV="1">
          <a:off x="13004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2" name="フローチャート : 判断 311"/>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13" name="テキスト ボックス 312"/>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4" name="フローチャート : 判断 313"/>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5" name="テキスト ボックス 31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1" name="円/楕円 320"/>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2"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3" name="円/楕円 322"/>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24" name="テキスト ボックス 323"/>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5" name="円/楕円 324"/>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6" name="テキスト ボックス 325"/>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27" name="円/楕円 326"/>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28" name="テキスト ボックス 327"/>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29" name="円/楕円 328"/>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0" name="テキスト ボックス 329"/>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地方交付税代替措置である臨時財政対策債の制度継続や、平成</a:t>
          </a:r>
          <a:r>
            <a:rPr kumimoji="1" lang="en-US" altLang="ja-JP" sz="1200">
              <a:latin typeface="ＭＳ Ｐゴシック"/>
            </a:rPr>
            <a:t>25</a:t>
          </a:r>
          <a:r>
            <a:rPr kumimoji="1" lang="ja-JP" altLang="en-US" sz="1200">
              <a:latin typeface="ＭＳ Ｐゴシック"/>
            </a:rPr>
            <a:t>年度以降、主に土木債や教育債などの建設事業債の借入も新たに行っていることから、今後は増加傾向となることが見込まれているため、地方債現在高や償還額の推移を見極めながら計画的な借入を行う必要が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122428</xdr:rowOff>
    </xdr:to>
    <xdr:cxnSp macro="">
      <xdr:nvCxnSpPr>
        <xdr:cNvPr id="360" name="直線コネクタ 359"/>
        <xdr:cNvCxnSpPr/>
      </xdr:nvCxnSpPr>
      <xdr:spPr>
        <a:xfrm flipV="1">
          <a:off x="3987800" y="13111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122428</xdr:rowOff>
    </xdr:to>
    <xdr:cxnSp macro="">
      <xdr:nvCxnSpPr>
        <xdr:cNvPr id="363" name="直線コネクタ 362"/>
        <xdr:cNvCxnSpPr/>
      </xdr:nvCxnSpPr>
      <xdr:spPr>
        <a:xfrm>
          <a:off x="3098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64" name="フローチャート : 判断 363"/>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65" name="テキスト ボックス 36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94996</xdr:rowOff>
    </xdr:to>
    <xdr:cxnSp macro="">
      <xdr:nvCxnSpPr>
        <xdr:cNvPr id="366" name="直線コネクタ 365"/>
        <xdr:cNvCxnSpPr/>
      </xdr:nvCxnSpPr>
      <xdr:spPr>
        <a:xfrm>
          <a:off x="2209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7" name="フローチャート : 判断 366"/>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68" name="テキスト ボックス 367"/>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53848</xdr:rowOff>
    </xdr:from>
    <xdr:to>
      <xdr:col>3</xdr:col>
      <xdr:colOff>142875</xdr:colOff>
      <xdr:row>76</xdr:row>
      <xdr:rowOff>72137</xdr:rowOff>
    </xdr:to>
    <xdr:cxnSp macro="">
      <xdr:nvCxnSpPr>
        <xdr:cNvPr id="369" name="直線コネクタ 368"/>
        <xdr:cNvCxnSpPr/>
      </xdr:nvCxnSpPr>
      <xdr:spPr>
        <a:xfrm>
          <a:off x="1320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0" name="フローチャート : 判断 369"/>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1" name="テキスト ボックス 370"/>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3" name="テキスト ボックス 372"/>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9" name="円/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1" name="円/楕円 380"/>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2" name="テキスト ボックス 381"/>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83" name="円/楕円 382"/>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84" name="テキスト ボックス 383"/>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85" name="円/楕円 384"/>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133113</xdr:rowOff>
    </xdr:from>
    <xdr:ext cx="762000" cy="259045"/>
    <xdr:sp macro="" textlink="">
      <xdr:nvSpPr>
        <xdr:cNvPr id="386" name="テキスト ボックス 385"/>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xdr:rowOff>
    </xdr:from>
    <xdr:to>
      <xdr:col>1</xdr:col>
      <xdr:colOff>676275</xdr:colOff>
      <xdr:row>76</xdr:row>
      <xdr:rowOff>104648</xdr:rowOff>
    </xdr:to>
    <xdr:sp macro="" textlink="">
      <xdr:nvSpPr>
        <xdr:cNvPr id="387" name="円/楕円 386"/>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114825</xdr:rowOff>
    </xdr:from>
    <xdr:ext cx="762000" cy="259045"/>
    <xdr:sp macro="" textlink="">
      <xdr:nvSpPr>
        <xdr:cNvPr id="388" name="テキスト ボックス 387"/>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a:solidFill>
                <a:schemeClr val="dk1"/>
              </a:solidFill>
              <a:effectLst/>
              <a:latin typeface="+mn-lt"/>
              <a:ea typeface="+mn-ea"/>
              <a:cs typeface="+mn-cs"/>
            </a:rPr>
            <a:t>各種平均値比較では依然として上回っている。</a:t>
          </a:r>
          <a:endParaRPr lang="ja-JP" altLang="ja-JP" sz="1200">
            <a:effectLst/>
          </a:endParaRPr>
        </a:p>
        <a:p>
          <a:pPr rtl="0"/>
          <a:r>
            <a:rPr lang="ja-JP" altLang="ja-JP" sz="1200" b="0" i="0">
              <a:solidFill>
                <a:schemeClr val="dk1"/>
              </a:solidFill>
              <a:effectLst/>
              <a:latin typeface="+mn-lt"/>
              <a:ea typeface="+mn-ea"/>
              <a:cs typeface="+mn-cs"/>
            </a:rPr>
            <a:t>　平成</a:t>
          </a:r>
          <a:r>
            <a:rPr lang="en-US" altLang="ja-JP" sz="1200" b="0" i="0">
              <a:solidFill>
                <a:schemeClr val="dk1"/>
              </a:solidFill>
              <a:effectLst/>
              <a:latin typeface="+mn-lt"/>
              <a:ea typeface="+mn-ea"/>
              <a:cs typeface="+mn-cs"/>
            </a:rPr>
            <a:t>27</a:t>
          </a:r>
          <a:r>
            <a:rPr lang="ja-JP" altLang="ja-JP" sz="1200" b="0" i="0">
              <a:solidFill>
                <a:schemeClr val="dk1"/>
              </a:solidFill>
              <a:effectLst/>
              <a:latin typeface="+mn-lt"/>
              <a:ea typeface="+mn-ea"/>
              <a:cs typeface="+mn-cs"/>
            </a:rPr>
            <a:t>年度については、扶助費等が</a:t>
          </a:r>
          <a:r>
            <a:rPr lang="ja-JP" altLang="en-US" sz="1200" b="0" i="0">
              <a:solidFill>
                <a:schemeClr val="dk1"/>
              </a:solidFill>
              <a:effectLst/>
              <a:latin typeface="+mn-lt"/>
              <a:ea typeface="+mn-ea"/>
              <a:cs typeface="+mn-cs"/>
            </a:rPr>
            <a:t>減少</a:t>
          </a:r>
          <a:r>
            <a:rPr lang="ja-JP" altLang="ja-JP" sz="1200" b="0" i="0">
              <a:solidFill>
                <a:schemeClr val="dk1"/>
              </a:solidFill>
              <a:effectLst/>
              <a:latin typeface="+mn-lt"/>
              <a:ea typeface="+mn-ea"/>
              <a:cs typeface="+mn-cs"/>
            </a:rPr>
            <a:t>したため対前年度</a:t>
          </a:r>
          <a:r>
            <a:rPr lang="en-US" altLang="ja-JP" sz="1200" b="0" i="0">
              <a:solidFill>
                <a:schemeClr val="dk1"/>
              </a:solidFill>
              <a:effectLst/>
              <a:latin typeface="+mn-lt"/>
              <a:ea typeface="+mn-ea"/>
              <a:cs typeface="+mn-cs"/>
            </a:rPr>
            <a:t>2.1</a:t>
          </a:r>
          <a:r>
            <a:rPr lang="ja-JP" altLang="ja-JP" sz="1200" b="0" i="0">
              <a:solidFill>
                <a:schemeClr val="dk1"/>
              </a:solidFill>
              <a:effectLst/>
              <a:latin typeface="+mn-lt"/>
              <a:ea typeface="+mn-ea"/>
              <a:cs typeface="+mn-cs"/>
            </a:rPr>
            <a:t>ポイントが</a:t>
          </a:r>
          <a:r>
            <a:rPr lang="ja-JP" altLang="en-US" sz="1200" b="0" i="0">
              <a:solidFill>
                <a:schemeClr val="dk1"/>
              </a:solidFill>
              <a:effectLst/>
              <a:latin typeface="+mn-lt"/>
              <a:ea typeface="+mn-ea"/>
              <a:cs typeface="+mn-cs"/>
            </a:rPr>
            <a:t>減少</a:t>
          </a:r>
          <a:r>
            <a:rPr lang="ja-JP" altLang="ja-JP" sz="1200" b="0" i="0">
              <a:solidFill>
                <a:schemeClr val="dk1"/>
              </a:solidFill>
              <a:effectLst/>
              <a:latin typeface="+mn-lt"/>
              <a:ea typeface="+mn-ea"/>
              <a:cs typeface="+mn-cs"/>
            </a:rPr>
            <a:t>する結果となった。</a:t>
          </a:r>
          <a:endParaRPr lang="ja-JP" altLang="ja-JP" sz="1200">
            <a:effectLst/>
          </a:endParaRPr>
        </a:p>
        <a:p>
          <a:pPr rtl="0"/>
          <a:r>
            <a:rPr lang="ja-JP" altLang="ja-JP" sz="1200" b="0" i="0">
              <a:solidFill>
                <a:schemeClr val="dk1"/>
              </a:solidFill>
              <a:effectLst/>
              <a:latin typeface="+mn-lt"/>
              <a:ea typeface="+mn-ea"/>
              <a:cs typeface="+mn-cs"/>
            </a:rPr>
            <a:t>　そのようなことから、</a:t>
          </a:r>
          <a:r>
            <a:rPr lang="ja-JP" altLang="en-US" sz="1200" b="0" i="0">
              <a:solidFill>
                <a:schemeClr val="dk1"/>
              </a:solidFill>
              <a:effectLst/>
              <a:latin typeface="+mn-lt"/>
              <a:ea typeface="+mn-ea"/>
              <a:cs typeface="+mn-cs"/>
            </a:rPr>
            <a:t>公</a:t>
          </a:r>
          <a:r>
            <a:rPr lang="ja-JP" altLang="ja-JP" sz="1200" b="0" i="0">
              <a:solidFill>
                <a:schemeClr val="dk1"/>
              </a:solidFill>
              <a:effectLst/>
              <a:latin typeface="+mn-lt"/>
              <a:ea typeface="+mn-ea"/>
              <a:cs typeface="+mn-cs"/>
            </a:rPr>
            <a:t>債費以外の改善を図れば全体的に改善されることになるのだが、経常経費削減は既に継続的に行っており、結果としても表れていることから、改善策としては、分母となる経常一般財源総額、主に町税の確保についても経常経費削減以上に行っていくことが必要とな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79</xdr:row>
      <xdr:rowOff>165100</xdr:rowOff>
    </xdr:to>
    <xdr:cxnSp macro="">
      <xdr:nvCxnSpPr>
        <xdr:cNvPr id="421" name="直線コネクタ 420"/>
        <xdr:cNvCxnSpPr/>
      </xdr:nvCxnSpPr>
      <xdr:spPr>
        <a:xfrm flipV="1">
          <a:off x="15671800" y="136296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107950</xdr:rowOff>
    </xdr:from>
    <xdr:to>
      <xdr:col>22</xdr:col>
      <xdr:colOff>565150</xdr:colOff>
      <xdr:row>79</xdr:row>
      <xdr:rowOff>165100</xdr:rowOff>
    </xdr:to>
    <xdr:cxnSp macro="">
      <xdr:nvCxnSpPr>
        <xdr:cNvPr id="424" name="直線コネクタ 423"/>
        <xdr:cNvCxnSpPr/>
      </xdr:nvCxnSpPr>
      <xdr:spPr>
        <a:xfrm>
          <a:off x="14782800" y="1365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5" name="フローチャート : 判断 42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26" name="テキスト ボックス 42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107950</xdr:rowOff>
    </xdr:from>
    <xdr:to>
      <xdr:col>21</xdr:col>
      <xdr:colOff>361950</xdr:colOff>
      <xdr:row>79</xdr:row>
      <xdr:rowOff>168911</xdr:rowOff>
    </xdr:to>
    <xdr:cxnSp macro="">
      <xdr:nvCxnSpPr>
        <xdr:cNvPr id="427" name="直線コネクタ 426"/>
        <xdr:cNvCxnSpPr/>
      </xdr:nvCxnSpPr>
      <xdr:spPr>
        <a:xfrm flipV="1">
          <a:off x="13893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28" name="フローチャート : 判断 427"/>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29" name="テキスト ボックス 428"/>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168911</xdr:rowOff>
    </xdr:from>
    <xdr:to>
      <xdr:col>20</xdr:col>
      <xdr:colOff>158750</xdr:colOff>
      <xdr:row>80</xdr:row>
      <xdr:rowOff>12700</xdr:rowOff>
    </xdr:to>
    <xdr:cxnSp macro="">
      <xdr:nvCxnSpPr>
        <xdr:cNvPr id="430" name="直線コネクタ 429"/>
        <xdr:cNvCxnSpPr/>
      </xdr:nvCxnSpPr>
      <xdr:spPr>
        <a:xfrm flipV="1">
          <a:off x="13004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1" name="フローチャート : 判断 430"/>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32" name="テキスト ボックス 431"/>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3" name="フローチャート : 判断 432"/>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34" name="テキスト ボックス 433"/>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0" name="円/楕円 439"/>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41"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114300</xdr:rowOff>
    </xdr:from>
    <xdr:to>
      <xdr:col>22</xdr:col>
      <xdr:colOff>615950</xdr:colOff>
      <xdr:row>80</xdr:row>
      <xdr:rowOff>44450</xdr:rowOff>
    </xdr:to>
    <xdr:sp macro="" textlink="">
      <xdr:nvSpPr>
        <xdr:cNvPr id="442" name="円/楕円 441"/>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29227</xdr:rowOff>
    </xdr:from>
    <xdr:ext cx="736600" cy="259045"/>
    <xdr:sp macro="" textlink="">
      <xdr:nvSpPr>
        <xdr:cNvPr id="443" name="テキスト ボックス 442"/>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57150</xdr:rowOff>
    </xdr:from>
    <xdr:to>
      <xdr:col>21</xdr:col>
      <xdr:colOff>412750</xdr:colOff>
      <xdr:row>79</xdr:row>
      <xdr:rowOff>158750</xdr:rowOff>
    </xdr:to>
    <xdr:sp macro="" textlink="">
      <xdr:nvSpPr>
        <xdr:cNvPr id="444" name="円/楕円 443"/>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143527</xdr:rowOff>
    </xdr:from>
    <xdr:ext cx="762000" cy="259045"/>
    <xdr:sp macro="" textlink="">
      <xdr:nvSpPr>
        <xdr:cNvPr id="445" name="テキスト ボックス 444"/>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118111</xdr:rowOff>
    </xdr:from>
    <xdr:to>
      <xdr:col>20</xdr:col>
      <xdr:colOff>209550</xdr:colOff>
      <xdr:row>80</xdr:row>
      <xdr:rowOff>48261</xdr:rowOff>
    </xdr:to>
    <xdr:sp macro="" textlink="">
      <xdr:nvSpPr>
        <xdr:cNvPr id="446" name="円/楕円 445"/>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33038</xdr:rowOff>
    </xdr:from>
    <xdr:ext cx="762000" cy="259045"/>
    <xdr:sp macro="" textlink="">
      <xdr:nvSpPr>
        <xdr:cNvPr id="447" name="テキスト ボックス 446"/>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48" name="円/楕円 447"/>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49" name="テキスト ボックス 448"/>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埼玉県鳩山町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86721</xdr:rowOff>
    </xdr:from>
    <xdr:to>
      <xdr:col>4</xdr:col>
      <xdr:colOff>1117600</xdr:colOff>
      <xdr:row>18</xdr:row>
      <xdr:rowOff>95926</xdr:rowOff>
    </xdr:to>
    <xdr:cxnSp macro="">
      <xdr:nvCxnSpPr>
        <xdr:cNvPr id="50" name="直線コネクタ 49"/>
        <xdr:cNvCxnSpPr/>
      </xdr:nvCxnSpPr>
      <xdr:spPr bwMode="auto">
        <a:xfrm flipV="1">
          <a:off x="5003800" y="3220446"/>
          <a:ext cx="6477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95926</xdr:rowOff>
    </xdr:from>
    <xdr:to>
      <xdr:col>4</xdr:col>
      <xdr:colOff>469900</xdr:colOff>
      <xdr:row>18</xdr:row>
      <xdr:rowOff>120820</xdr:rowOff>
    </xdr:to>
    <xdr:cxnSp macro="">
      <xdr:nvCxnSpPr>
        <xdr:cNvPr id="53" name="直線コネクタ 52"/>
        <xdr:cNvCxnSpPr/>
      </xdr:nvCxnSpPr>
      <xdr:spPr bwMode="auto">
        <a:xfrm flipV="1">
          <a:off x="4305300" y="3229651"/>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141868</xdr:rowOff>
    </xdr:from>
    <xdr:ext cx="736600" cy="259045"/>
    <xdr:sp macro="" textlink="">
      <xdr:nvSpPr>
        <xdr:cNvPr id="55" name="テキスト ボックス 54"/>
        <xdr:cNvSpPr txBox="1"/>
      </xdr:nvSpPr>
      <xdr:spPr>
        <a:xfrm>
          <a:off x="4622800" y="293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86111</xdr:rowOff>
    </xdr:from>
    <xdr:to>
      <xdr:col>3</xdr:col>
      <xdr:colOff>904875</xdr:colOff>
      <xdr:row>18</xdr:row>
      <xdr:rowOff>120820</xdr:rowOff>
    </xdr:to>
    <xdr:cxnSp macro="">
      <xdr:nvCxnSpPr>
        <xdr:cNvPr id="56" name="直線コネクタ 55"/>
        <xdr:cNvCxnSpPr/>
      </xdr:nvCxnSpPr>
      <xdr:spPr bwMode="auto">
        <a:xfrm>
          <a:off x="3606800" y="3219836"/>
          <a:ext cx="698500" cy="3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157451</xdr:rowOff>
    </xdr:from>
    <xdr:ext cx="762000" cy="259045"/>
    <xdr:sp macro="" textlink="">
      <xdr:nvSpPr>
        <xdr:cNvPr id="58" name="テキスト ボックス 57"/>
        <xdr:cNvSpPr txBox="1"/>
      </xdr:nvSpPr>
      <xdr:spPr>
        <a:xfrm>
          <a:off x="3924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86111</xdr:rowOff>
    </xdr:from>
    <xdr:to>
      <xdr:col>3</xdr:col>
      <xdr:colOff>206375</xdr:colOff>
      <xdr:row>18</xdr:row>
      <xdr:rowOff>92710</xdr:rowOff>
    </xdr:to>
    <xdr:cxnSp macro="">
      <xdr:nvCxnSpPr>
        <xdr:cNvPr id="59" name="直線コネクタ 58"/>
        <xdr:cNvCxnSpPr/>
      </xdr:nvCxnSpPr>
      <xdr:spPr bwMode="auto">
        <a:xfrm flipV="1">
          <a:off x="2908300" y="3219836"/>
          <a:ext cx="698500" cy="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2258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527300" y="29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35921</xdr:rowOff>
    </xdr:from>
    <xdr:to>
      <xdr:col>5</xdr:col>
      <xdr:colOff>34925</xdr:colOff>
      <xdr:row>18</xdr:row>
      <xdr:rowOff>137521</xdr:rowOff>
    </xdr:to>
    <xdr:sp macro="" textlink="">
      <xdr:nvSpPr>
        <xdr:cNvPr id="69" name="円/楕円 68"/>
        <xdr:cNvSpPr/>
      </xdr:nvSpPr>
      <xdr:spPr bwMode="auto">
        <a:xfrm>
          <a:off x="5600700" y="316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7998</xdr:rowOff>
    </xdr:from>
    <xdr:ext cx="762000" cy="259045"/>
    <xdr:sp macro="" textlink="">
      <xdr:nvSpPr>
        <xdr:cNvPr id="70" name="人口1人当たり決算額の推移該当値テキスト130"/>
        <xdr:cNvSpPr txBox="1"/>
      </xdr:nvSpPr>
      <xdr:spPr>
        <a:xfrm>
          <a:off x="5740400" y="31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94,036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45126</xdr:rowOff>
    </xdr:from>
    <xdr:to>
      <xdr:col>4</xdr:col>
      <xdr:colOff>520700</xdr:colOff>
      <xdr:row>18</xdr:row>
      <xdr:rowOff>146726</xdr:rowOff>
    </xdr:to>
    <xdr:sp macro="" textlink="">
      <xdr:nvSpPr>
        <xdr:cNvPr id="71" name="円/楕円 70"/>
        <xdr:cNvSpPr/>
      </xdr:nvSpPr>
      <xdr:spPr bwMode="auto">
        <a:xfrm>
          <a:off x="4953000" y="31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131503</xdr:rowOff>
    </xdr:from>
    <xdr:ext cx="736600" cy="259045"/>
    <xdr:sp macro="" textlink="">
      <xdr:nvSpPr>
        <xdr:cNvPr id="72" name="テキスト ボックス 71"/>
        <xdr:cNvSpPr txBox="1"/>
      </xdr:nvSpPr>
      <xdr:spPr>
        <a:xfrm>
          <a:off x="4622800" y="326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70020</xdr:rowOff>
    </xdr:from>
    <xdr:to>
      <xdr:col>3</xdr:col>
      <xdr:colOff>955675</xdr:colOff>
      <xdr:row>19</xdr:row>
      <xdr:rowOff>170</xdr:rowOff>
    </xdr:to>
    <xdr:sp macro="" textlink="">
      <xdr:nvSpPr>
        <xdr:cNvPr id="73" name="円/楕円 72"/>
        <xdr:cNvSpPr/>
      </xdr:nvSpPr>
      <xdr:spPr bwMode="auto">
        <a:xfrm>
          <a:off x="4254500" y="320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156397</xdr:rowOff>
    </xdr:from>
    <xdr:ext cx="762000" cy="259045"/>
    <xdr:sp macro="" textlink="">
      <xdr:nvSpPr>
        <xdr:cNvPr id="74" name="テキスト ボックス 73"/>
        <xdr:cNvSpPr txBox="1"/>
      </xdr:nvSpPr>
      <xdr:spPr>
        <a:xfrm>
          <a:off x="3924300" y="329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35311</xdr:rowOff>
    </xdr:from>
    <xdr:to>
      <xdr:col>3</xdr:col>
      <xdr:colOff>257175</xdr:colOff>
      <xdr:row>18</xdr:row>
      <xdr:rowOff>136911</xdr:rowOff>
    </xdr:to>
    <xdr:sp macro="" textlink="">
      <xdr:nvSpPr>
        <xdr:cNvPr id="75" name="円/楕円 74"/>
        <xdr:cNvSpPr/>
      </xdr:nvSpPr>
      <xdr:spPr bwMode="auto">
        <a:xfrm>
          <a:off x="3556000" y="316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121688</xdr:rowOff>
    </xdr:from>
    <xdr:ext cx="762000" cy="259045"/>
    <xdr:sp macro="" textlink="">
      <xdr:nvSpPr>
        <xdr:cNvPr id="76" name="テキスト ボックス 75"/>
        <xdr:cNvSpPr txBox="1"/>
      </xdr:nvSpPr>
      <xdr:spPr>
        <a:xfrm>
          <a:off x="3225800" y="325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41910</xdr:rowOff>
    </xdr:from>
    <xdr:to>
      <xdr:col>2</xdr:col>
      <xdr:colOff>692150</xdr:colOff>
      <xdr:row>18</xdr:row>
      <xdr:rowOff>143510</xdr:rowOff>
    </xdr:to>
    <xdr:sp macro="" textlink="">
      <xdr:nvSpPr>
        <xdr:cNvPr id="77" name="円/楕円 76"/>
        <xdr:cNvSpPr/>
      </xdr:nvSpPr>
      <xdr:spPr bwMode="auto">
        <a:xfrm>
          <a:off x="2857500" y="317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128287</xdr:rowOff>
    </xdr:from>
    <xdr:ext cx="762000" cy="259045"/>
    <xdr:sp macro="" textlink="">
      <xdr:nvSpPr>
        <xdr:cNvPr id="78" name="テキスト ボックス 77"/>
        <xdr:cNvSpPr txBox="1"/>
      </xdr:nvSpPr>
      <xdr:spPr>
        <a:xfrm>
          <a:off x="2527300" y="32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49573</xdr:rowOff>
    </xdr:from>
    <xdr:to>
      <xdr:col>4</xdr:col>
      <xdr:colOff>1117600</xdr:colOff>
      <xdr:row>37</xdr:row>
      <xdr:rowOff>70582</xdr:rowOff>
    </xdr:to>
    <xdr:cxnSp macro="">
      <xdr:nvCxnSpPr>
        <xdr:cNvPr id="110" name="直線コネクタ 109"/>
        <xdr:cNvCxnSpPr/>
      </xdr:nvCxnSpPr>
      <xdr:spPr bwMode="auto">
        <a:xfrm>
          <a:off x="5003800" y="7174273"/>
          <a:ext cx="647700" cy="2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47127</xdr:rowOff>
    </xdr:from>
    <xdr:to>
      <xdr:col>4</xdr:col>
      <xdr:colOff>469900</xdr:colOff>
      <xdr:row>37</xdr:row>
      <xdr:rowOff>49573</xdr:rowOff>
    </xdr:to>
    <xdr:cxnSp macro="">
      <xdr:nvCxnSpPr>
        <xdr:cNvPr id="113" name="直線コネクタ 112"/>
        <xdr:cNvCxnSpPr/>
      </xdr:nvCxnSpPr>
      <xdr:spPr bwMode="auto">
        <a:xfrm>
          <a:off x="4305300" y="7171827"/>
          <a:ext cx="698500" cy="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5" name="テキスト ボックス 114"/>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47127</xdr:rowOff>
    </xdr:from>
    <xdr:to>
      <xdr:col>3</xdr:col>
      <xdr:colOff>904875</xdr:colOff>
      <xdr:row>37</xdr:row>
      <xdr:rowOff>66695</xdr:rowOff>
    </xdr:to>
    <xdr:cxnSp macro="">
      <xdr:nvCxnSpPr>
        <xdr:cNvPr id="116" name="直線コネクタ 115"/>
        <xdr:cNvCxnSpPr/>
      </xdr:nvCxnSpPr>
      <xdr:spPr bwMode="auto">
        <a:xfrm flipV="1">
          <a:off x="3606800" y="7171827"/>
          <a:ext cx="6985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18" name="テキスト ボックス 117"/>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65026</xdr:rowOff>
    </xdr:from>
    <xdr:to>
      <xdr:col>3</xdr:col>
      <xdr:colOff>206375</xdr:colOff>
      <xdr:row>37</xdr:row>
      <xdr:rowOff>66695</xdr:rowOff>
    </xdr:to>
    <xdr:cxnSp macro="">
      <xdr:nvCxnSpPr>
        <xdr:cNvPr id="119" name="直線コネクタ 118"/>
        <xdr:cNvCxnSpPr/>
      </xdr:nvCxnSpPr>
      <xdr:spPr bwMode="auto">
        <a:xfrm>
          <a:off x="2908300" y="7189726"/>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1" name="テキスト ボックス 120"/>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3" name="テキスト ボックス 122"/>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19782</xdr:rowOff>
    </xdr:from>
    <xdr:to>
      <xdr:col>5</xdr:col>
      <xdr:colOff>34925</xdr:colOff>
      <xdr:row>37</xdr:row>
      <xdr:rowOff>121382</xdr:rowOff>
    </xdr:to>
    <xdr:sp macro="" textlink="">
      <xdr:nvSpPr>
        <xdr:cNvPr id="129" name="円/楕円 128"/>
        <xdr:cNvSpPr/>
      </xdr:nvSpPr>
      <xdr:spPr bwMode="auto">
        <a:xfrm>
          <a:off x="5600700" y="714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163309</xdr:rowOff>
    </xdr:from>
    <xdr:ext cx="762000" cy="259045"/>
    <xdr:sp macro="" textlink="">
      <xdr:nvSpPr>
        <xdr:cNvPr id="130" name="人口1人当たり決算額の推移該当値テキスト445"/>
        <xdr:cNvSpPr txBox="1"/>
      </xdr:nvSpPr>
      <xdr:spPr>
        <a:xfrm>
          <a:off x="5740400" y="711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170223</xdr:rowOff>
    </xdr:from>
    <xdr:to>
      <xdr:col>4</xdr:col>
      <xdr:colOff>520700</xdr:colOff>
      <xdr:row>37</xdr:row>
      <xdr:rowOff>100373</xdr:rowOff>
    </xdr:to>
    <xdr:sp macro="" textlink="">
      <xdr:nvSpPr>
        <xdr:cNvPr id="131" name="円/楕円 130"/>
        <xdr:cNvSpPr/>
      </xdr:nvSpPr>
      <xdr:spPr bwMode="auto">
        <a:xfrm>
          <a:off x="4953000" y="712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85150</xdr:rowOff>
    </xdr:from>
    <xdr:ext cx="736600" cy="259045"/>
    <xdr:sp macro="" textlink="">
      <xdr:nvSpPr>
        <xdr:cNvPr id="132" name="テキスト ボックス 131"/>
        <xdr:cNvSpPr txBox="1"/>
      </xdr:nvSpPr>
      <xdr:spPr>
        <a:xfrm>
          <a:off x="4622800" y="720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167777</xdr:rowOff>
    </xdr:from>
    <xdr:to>
      <xdr:col>3</xdr:col>
      <xdr:colOff>955675</xdr:colOff>
      <xdr:row>37</xdr:row>
      <xdr:rowOff>97927</xdr:rowOff>
    </xdr:to>
    <xdr:sp macro="" textlink="">
      <xdr:nvSpPr>
        <xdr:cNvPr id="133" name="円/楕円 132"/>
        <xdr:cNvSpPr/>
      </xdr:nvSpPr>
      <xdr:spPr bwMode="auto">
        <a:xfrm>
          <a:off x="4254500" y="71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82704</xdr:rowOff>
    </xdr:from>
    <xdr:ext cx="762000" cy="259045"/>
    <xdr:sp macro="" textlink="">
      <xdr:nvSpPr>
        <xdr:cNvPr id="134" name="テキスト ボックス 133"/>
        <xdr:cNvSpPr txBox="1"/>
      </xdr:nvSpPr>
      <xdr:spPr>
        <a:xfrm>
          <a:off x="3924300" y="72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15895</xdr:rowOff>
    </xdr:from>
    <xdr:to>
      <xdr:col>3</xdr:col>
      <xdr:colOff>257175</xdr:colOff>
      <xdr:row>37</xdr:row>
      <xdr:rowOff>117495</xdr:rowOff>
    </xdr:to>
    <xdr:sp macro="" textlink="">
      <xdr:nvSpPr>
        <xdr:cNvPr id="135" name="円/楕円 134"/>
        <xdr:cNvSpPr/>
      </xdr:nvSpPr>
      <xdr:spPr bwMode="auto">
        <a:xfrm>
          <a:off x="3556000" y="714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102272</xdr:rowOff>
    </xdr:from>
    <xdr:ext cx="762000" cy="259045"/>
    <xdr:sp macro="" textlink="">
      <xdr:nvSpPr>
        <xdr:cNvPr id="136" name="テキスト ボックス 135"/>
        <xdr:cNvSpPr txBox="1"/>
      </xdr:nvSpPr>
      <xdr:spPr>
        <a:xfrm>
          <a:off x="3225800" y="72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14226</xdr:rowOff>
    </xdr:from>
    <xdr:to>
      <xdr:col>2</xdr:col>
      <xdr:colOff>692150</xdr:colOff>
      <xdr:row>37</xdr:row>
      <xdr:rowOff>115826</xdr:rowOff>
    </xdr:to>
    <xdr:sp macro="" textlink="">
      <xdr:nvSpPr>
        <xdr:cNvPr id="137" name="円/楕円 136"/>
        <xdr:cNvSpPr/>
      </xdr:nvSpPr>
      <xdr:spPr bwMode="auto">
        <a:xfrm>
          <a:off x="2857500" y="713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100603</xdr:rowOff>
    </xdr:from>
    <xdr:ext cx="762000" cy="259045"/>
    <xdr:sp macro="" textlink="">
      <xdr:nvSpPr>
        <xdr:cNvPr id="138" name="テキスト ボックス 137"/>
        <xdr:cNvSpPr txBox="1"/>
      </xdr:nvSpPr>
      <xdr:spPr>
        <a:xfrm>
          <a:off x="2527300" y="722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9947</xdr:rowOff>
    </xdr:from>
    <xdr:to>
      <xdr:col>6</xdr:col>
      <xdr:colOff>511175</xdr:colOff>
      <xdr:row>38</xdr:row>
      <xdr:rowOff>26467</xdr:rowOff>
    </xdr:to>
    <xdr:cxnSp macro="">
      <xdr:nvCxnSpPr>
        <xdr:cNvPr id="61" name="直線コネクタ 60"/>
        <xdr:cNvCxnSpPr/>
      </xdr:nvCxnSpPr>
      <xdr:spPr>
        <a:xfrm flipV="1">
          <a:off x="3797300" y="6525047"/>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26467</xdr:rowOff>
    </xdr:from>
    <xdr:to>
      <xdr:col>5</xdr:col>
      <xdr:colOff>358775</xdr:colOff>
      <xdr:row>38</xdr:row>
      <xdr:rowOff>66494</xdr:rowOff>
    </xdr:to>
    <xdr:cxnSp macro="">
      <xdr:nvCxnSpPr>
        <xdr:cNvPr id="64" name="直線コネクタ 63"/>
        <xdr:cNvCxnSpPr/>
      </xdr:nvCxnSpPr>
      <xdr:spPr>
        <a:xfrm flipV="1">
          <a:off x="2908300" y="6541567"/>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124721</xdr:rowOff>
    </xdr:from>
    <xdr:to>
      <xdr:col>5</xdr:col>
      <xdr:colOff>409575</xdr:colOff>
      <xdr:row>38</xdr:row>
      <xdr:rowOff>54871</xdr:rowOff>
    </xdr:to>
    <xdr:sp macro="" textlink="">
      <xdr:nvSpPr>
        <xdr:cNvPr id="65" name="フローチャート : 判断 64"/>
        <xdr:cNvSpPr/>
      </xdr:nvSpPr>
      <xdr:spPr>
        <a:xfrm>
          <a:off x="3746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71398</xdr:rowOff>
    </xdr:from>
    <xdr:ext cx="534377" cy="259045"/>
    <xdr:sp macro="" textlink="">
      <xdr:nvSpPr>
        <xdr:cNvPr id="66" name="テキスト ボックス 65"/>
        <xdr:cNvSpPr txBox="1"/>
      </xdr:nvSpPr>
      <xdr:spPr>
        <a:xfrm>
          <a:off x="3530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63568</xdr:rowOff>
    </xdr:from>
    <xdr:to>
      <xdr:col>4</xdr:col>
      <xdr:colOff>155575</xdr:colOff>
      <xdr:row>38</xdr:row>
      <xdr:rowOff>66494</xdr:rowOff>
    </xdr:to>
    <xdr:cxnSp macro="">
      <xdr:nvCxnSpPr>
        <xdr:cNvPr id="67" name="直線コネクタ 66"/>
        <xdr:cNvCxnSpPr/>
      </xdr:nvCxnSpPr>
      <xdr:spPr>
        <a:xfrm>
          <a:off x="2019300" y="657866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130940</xdr:rowOff>
    </xdr:from>
    <xdr:to>
      <xdr:col>4</xdr:col>
      <xdr:colOff>206375</xdr:colOff>
      <xdr:row>38</xdr:row>
      <xdr:rowOff>61089</xdr:rowOff>
    </xdr:to>
    <xdr:sp macro="" textlink="">
      <xdr:nvSpPr>
        <xdr:cNvPr id="68" name="フローチャート : 判断 67"/>
        <xdr:cNvSpPr/>
      </xdr:nvSpPr>
      <xdr:spPr>
        <a:xfrm>
          <a:off x="2857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77617</xdr:rowOff>
    </xdr:from>
    <xdr:ext cx="534377" cy="259045"/>
    <xdr:sp macro="" textlink="">
      <xdr:nvSpPr>
        <xdr:cNvPr id="69" name="テキスト ボックス 68"/>
        <xdr:cNvSpPr txBox="1"/>
      </xdr:nvSpPr>
      <xdr:spPr>
        <a:xfrm>
          <a:off x="2641111" y="62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48245</xdr:rowOff>
    </xdr:from>
    <xdr:to>
      <xdr:col>2</xdr:col>
      <xdr:colOff>638175</xdr:colOff>
      <xdr:row>38</xdr:row>
      <xdr:rowOff>63568</xdr:rowOff>
    </xdr:to>
    <xdr:cxnSp macro="">
      <xdr:nvCxnSpPr>
        <xdr:cNvPr id="70" name="直線コネクタ 69"/>
        <xdr:cNvCxnSpPr/>
      </xdr:nvCxnSpPr>
      <xdr:spPr>
        <a:xfrm>
          <a:off x="1130300" y="6563345"/>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115303</xdr:rowOff>
    </xdr:from>
    <xdr:to>
      <xdr:col>3</xdr:col>
      <xdr:colOff>3175</xdr:colOff>
      <xdr:row>38</xdr:row>
      <xdr:rowOff>45453</xdr:rowOff>
    </xdr:to>
    <xdr:sp macro="" textlink="">
      <xdr:nvSpPr>
        <xdr:cNvPr id="71" name="フローチャート : 判断 70"/>
        <xdr:cNvSpPr/>
      </xdr:nvSpPr>
      <xdr:spPr>
        <a:xfrm>
          <a:off x="1968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61980</xdr:rowOff>
    </xdr:from>
    <xdr:ext cx="534377" cy="259045"/>
    <xdr:sp macro="" textlink="">
      <xdr:nvSpPr>
        <xdr:cNvPr id="72" name="テキスト ボックス 71"/>
        <xdr:cNvSpPr txBox="1"/>
      </xdr:nvSpPr>
      <xdr:spPr>
        <a:xfrm>
          <a:off x="1752111" y="62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98044</xdr:rowOff>
    </xdr:from>
    <xdr:to>
      <xdr:col>1</xdr:col>
      <xdr:colOff>485775</xdr:colOff>
      <xdr:row>38</xdr:row>
      <xdr:rowOff>28194</xdr:rowOff>
    </xdr:to>
    <xdr:sp macro="" textlink="">
      <xdr:nvSpPr>
        <xdr:cNvPr id="73" name="フローチャート : 判断 72"/>
        <xdr:cNvSpPr/>
      </xdr:nvSpPr>
      <xdr:spPr>
        <a:xfrm>
          <a:off x="1079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44721</xdr:rowOff>
    </xdr:from>
    <xdr:ext cx="534377" cy="259045"/>
    <xdr:sp macro="" textlink="">
      <xdr:nvSpPr>
        <xdr:cNvPr id="74" name="テキスト ボックス 73"/>
        <xdr:cNvSpPr txBox="1"/>
      </xdr:nvSpPr>
      <xdr:spPr>
        <a:xfrm>
          <a:off x="863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130597</xdr:rowOff>
    </xdr:from>
    <xdr:to>
      <xdr:col>6</xdr:col>
      <xdr:colOff>561975</xdr:colOff>
      <xdr:row>38</xdr:row>
      <xdr:rowOff>60747</xdr:rowOff>
    </xdr:to>
    <xdr:sp macro="" textlink="">
      <xdr:nvSpPr>
        <xdr:cNvPr id="80" name="円/楕円 79"/>
        <xdr:cNvSpPr/>
      </xdr:nvSpPr>
      <xdr:spPr>
        <a:xfrm>
          <a:off x="45847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109024</xdr:rowOff>
    </xdr:from>
    <xdr:ext cx="534377" cy="259045"/>
    <xdr:sp macro="" textlink="">
      <xdr:nvSpPr>
        <xdr:cNvPr id="81" name="人件費該当値テキスト"/>
        <xdr:cNvSpPr txBox="1"/>
      </xdr:nvSpPr>
      <xdr:spPr>
        <a:xfrm>
          <a:off x="4686300" y="645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147117</xdr:rowOff>
    </xdr:from>
    <xdr:to>
      <xdr:col>5</xdr:col>
      <xdr:colOff>409575</xdr:colOff>
      <xdr:row>38</xdr:row>
      <xdr:rowOff>77267</xdr:rowOff>
    </xdr:to>
    <xdr:sp macro="" textlink="">
      <xdr:nvSpPr>
        <xdr:cNvPr id="82" name="円/楕円 81"/>
        <xdr:cNvSpPr/>
      </xdr:nvSpPr>
      <xdr:spPr>
        <a:xfrm>
          <a:off x="3746500" y="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68394</xdr:rowOff>
    </xdr:from>
    <xdr:ext cx="534377" cy="259045"/>
    <xdr:sp macro="" textlink="">
      <xdr:nvSpPr>
        <xdr:cNvPr id="83" name="テキスト ボックス 82"/>
        <xdr:cNvSpPr txBox="1"/>
      </xdr:nvSpPr>
      <xdr:spPr>
        <a:xfrm>
          <a:off x="3530111" y="65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15694</xdr:rowOff>
    </xdr:from>
    <xdr:to>
      <xdr:col>4</xdr:col>
      <xdr:colOff>206375</xdr:colOff>
      <xdr:row>38</xdr:row>
      <xdr:rowOff>117294</xdr:rowOff>
    </xdr:to>
    <xdr:sp macro="" textlink="">
      <xdr:nvSpPr>
        <xdr:cNvPr id="84" name="円/楕円 83"/>
        <xdr:cNvSpPr/>
      </xdr:nvSpPr>
      <xdr:spPr>
        <a:xfrm>
          <a:off x="2857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108421</xdr:rowOff>
    </xdr:from>
    <xdr:ext cx="534377" cy="259045"/>
    <xdr:sp macro="" textlink="">
      <xdr:nvSpPr>
        <xdr:cNvPr id="85" name="テキスト ボックス 84"/>
        <xdr:cNvSpPr txBox="1"/>
      </xdr:nvSpPr>
      <xdr:spPr>
        <a:xfrm>
          <a:off x="2641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12768</xdr:rowOff>
    </xdr:from>
    <xdr:to>
      <xdr:col>3</xdr:col>
      <xdr:colOff>3175</xdr:colOff>
      <xdr:row>38</xdr:row>
      <xdr:rowOff>114368</xdr:rowOff>
    </xdr:to>
    <xdr:sp macro="" textlink="">
      <xdr:nvSpPr>
        <xdr:cNvPr id="86" name="円/楕円 85"/>
        <xdr:cNvSpPr/>
      </xdr:nvSpPr>
      <xdr:spPr>
        <a:xfrm>
          <a:off x="1968500" y="65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105495</xdr:rowOff>
    </xdr:from>
    <xdr:ext cx="534377" cy="259045"/>
    <xdr:sp macro="" textlink="">
      <xdr:nvSpPr>
        <xdr:cNvPr id="87" name="テキスト ボックス 86"/>
        <xdr:cNvSpPr txBox="1"/>
      </xdr:nvSpPr>
      <xdr:spPr>
        <a:xfrm>
          <a:off x="1752111" y="662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168895</xdr:rowOff>
    </xdr:from>
    <xdr:to>
      <xdr:col>1</xdr:col>
      <xdr:colOff>485775</xdr:colOff>
      <xdr:row>38</xdr:row>
      <xdr:rowOff>99045</xdr:rowOff>
    </xdr:to>
    <xdr:sp macro="" textlink="">
      <xdr:nvSpPr>
        <xdr:cNvPr id="88" name="円/楕円 87"/>
        <xdr:cNvSpPr/>
      </xdr:nvSpPr>
      <xdr:spPr>
        <a:xfrm>
          <a:off x="1079500" y="65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90172</xdr:rowOff>
    </xdr:from>
    <xdr:ext cx="534377" cy="259045"/>
    <xdr:sp macro="" textlink="">
      <xdr:nvSpPr>
        <xdr:cNvPr id="89" name="テキスト ボックス 88"/>
        <xdr:cNvSpPr txBox="1"/>
      </xdr:nvSpPr>
      <xdr:spPr>
        <a:xfrm>
          <a:off x="863111" y="66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146950</xdr:rowOff>
    </xdr:from>
    <xdr:to>
      <xdr:col>6</xdr:col>
      <xdr:colOff>511175</xdr:colOff>
      <xdr:row>58</xdr:row>
      <xdr:rowOff>74875</xdr:rowOff>
    </xdr:to>
    <xdr:cxnSp macro="">
      <xdr:nvCxnSpPr>
        <xdr:cNvPr id="121" name="直線コネクタ 120"/>
        <xdr:cNvCxnSpPr/>
      </xdr:nvCxnSpPr>
      <xdr:spPr>
        <a:xfrm flipV="1">
          <a:off x="3797300" y="9919600"/>
          <a:ext cx="8382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74875</xdr:rowOff>
    </xdr:from>
    <xdr:to>
      <xdr:col>5</xdr:col>
      <xdr:colOff>358775</xdr:colOff>
      <xdr:row>58</xdr:row>
      <xdr:rowOff>84836</xdr:rowOff>
    </xdr:to>
    <xdr:cxnSp macro="">
      <xdr:nvCxnSpPr>
        <xdr:cNvPr id="124" name="直線コネクタ 123"/>
        <xdr:cNvCxnSpPr/>
      </xdr:nvCxnSpPr>
      <xdr:spPr>
        <a:xfrm flipV="1">
          <a:off x="2908300" y="1001897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119456</xdr:rowOff>
    </xdr:from>
    <xdr:to>
      <xdr:col>5</xdr:col>
      <xdr:colOff>409575</xdr:colOff>
      <xdr:row>57</xdr:row>
      <xdr:rowOff>49606</xdr:rowOff>
    </xdr:to>
    <xdr:sp macro="" textlink="">
      <xdr:nvSpPr>
        <xdr:cNvPr id="125" name="フローチャート : 判断 124"/>
        <xdr:cNvSpPr/>
      </xdr:nvSpPr>
      <xdr:spPr>
        <a:xfrm>
          <a:off x="3746500" y="97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66133</xdr:rowOff>
    </xdr:from>
    <xdr:ext cx="534377" cy="259045"/>
    <xdr:sp macro="" textlink="">
      <xdr:nvSpPr>
        <xdr:cNvPr id="126" name="テキスト ボックス 125"/>
        <xdr:cNvSpPr txBox="1"/>
      </xdr:nvSpPr>
      <xdr:spPr>
        <a:xfrm>
          <a:off x="3530111" y="94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61094</xdr:rowOff>
    </xdr:from>
    <xdr:to>
      <xdr:col>4</xdr:col>
      <xdr:colOff>155575</xdr:colOff>
      <xdr:row>58</xdr:row>
      <xdr:rowOff>84836</xdr:rowOff>
    </xdr:to>
    <xdr:cxnSp macro="">
      <xdr:nvCxnSpPr>
        <xdr:cNvPr id="127" name="直線コネクタ 126"/>
        <xdr:cNvCxnSpPr/>
      </xdr:nvCxnSpPr>
      <xdr:spPr>
        <a:xfrm>
          <a:off x="2019300" y="10005194"/>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38238</xdr:rowOff>
    </xdr:from>
    <xdr:to>
      <xdr:col>4</xdr:col>
      <xdr:colOff>206375</xdr:colOff>
      <xdr:row>57</xdr:row>
      <xdr:rowOff>139838</xdr:rowOff>
    </xdr:to>
    <xdr:sp macro="" textlink="">
      <xdr:nvSpPr>
        <xdr:cNvPr id="128" name="フローチャート : 判断 127"/>
        <xdr:cNvSpPr/>
      </xdr:nvSpPr>
      <xdr:spPr>
        <a:xfrm>
          <a:off x="2857500" y="98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156365</xdr:rowOff>
    </xdr:from>
    <xdr:ext cx="534377" cy="259045"/>
    <xdr:sp macro="" textlink="">
      <xdr:nvSpPr>
        <xdr:cNvPr id="129" name="テキスト ボックス 128"/>
        <xdr:cNvSpPr txBox="1"/>
      </xdr:nvSpPr>
      <xdr:spPr>
        <a:xfrm>
          <a:off x="2641111" y="95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42697</xdr:rowOff>
    </xdr:from>
    <xdr:to>
      <xdr:col>2</xdr:col>
      <xdr:colOff>638175</xdr:colOff>
      <xdr:row>58</xdr:row>
      <xdr:rowOff>61094</xdr:rowOff>
    </xdr:to>
    <xdr:cxnSp macro="">
      <xdr:nvCxnSpPr>
        <xdr:cNvPr id="130" name="直線コネクタ 129"/>
        <xdr:cNvCxnSpPr/>
      </xdr:nvCxnSpPr>
      <xdr:spPr>
        <a:xfrm>
          <a:off x="1130300" y="9986797"/>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27744</xdr:rowOff>
    </xdr:from>
    <xdr:to>
      <xdr:col>3</xdr:col>
      <xdr:colOff>3175</xdr:colOff>
      <xdr:row>57</xdr:row>
      <xdr:rowOff>129344</xdr:rowOff>
    </xdr:to>
    <xdr:sp macro="" textlink="">
      <xdr:nvSpPr>
        <xdr:cNvPr id="131" name="フローチャート : 判断 130"/>
        <xdr:cNvSpPr/>
      </xdr:nvSpPr>
      <xdr:spPr>
        <a:xfrm>
          <a:off x="1968500" y="980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145871</xdr:rowOff>
    </xdr:from>
    <xdr:ext cx="534377" cy="259045"/>
    <xdr:sp macro="" textlink="">
      <xdr:nvSpPr>
        <xdr:cNvPr id="132" name="テキスト ボックス 131"/>
        <xdr:cNvSpPr txBox="1"/>
      </xdr:nvSpPr>
      <xdr:spPr>
        <a:xfrm>
          <a:off x="1752111" y="95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135404</xdr:rowOff>
    </xdr:from>
    <xdr:to>
      <xdr:col>1</xdr:col>
      <xdr:colOff>485775</xdr:colOff>
      <xdr:row>57</xdr:row>
      <xdr:rowOff>65554</xdr:rowOff>
    </xdr:to>
    <xdr:sp macro="" textlink="">
      <xdr:nvSpPr>
        <xdr:cNvPr id="133" name="フローチャート : 判断 132"/>
        <xdr:cNvSpPr/>
      </xdr:nvSpPr>
      <xdr:spPr>
        <a:xfrm>
          <a:off x="1079500" y="973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82081</xdr:rowOff>
    </xdr:from>
    <xdr:ext cx="534377" cy="259045"/>
    <xdr:sp macro="" textlink="">
      <xdr:nvSpPr>
        <xdr:cNvPr id="134" name="テキスト ボックス 133"/>
        <xdr:cNvSpPr txBox="1"/>
      </xdr:nvSpPr>
      <xdr:spPr>
        <a:xfrm>
          <a:off x="863111" y="95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96150</xdr:rowOff>
    </xdr:from>
    <xdr:to>
      <xdr:col>6</xdr:col>
      <xdr:colOff>561975</xdr:colOff>
      <xdr:row>58</xdr:row>
      <xdr:rowOff>26300</xdr:rowOff>
    </xdr:to>
    <xdr:sp macro="" textlink="">
      <xdr:nvSpPr>
        <xdr:cNvPr id="140" name="円/楕円 139"/>
        <xdr:cNvSpPr/>
      </xdr:nvSpPr>
      <xdr:spPr>
        <a:xfrm>
          <a:off x="4584700" y="98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74577</xdr:rowOff>
    </xdr:from>
    <xdr:ext cx="534377" cy="259045"/>
    <xdr:sp macro="" textlink="">
      <xdr:nvSpPr>
        <xdr:cNvPr id="141" name="物件費該当値テキスト"/>
        <xdr:cNvSpPr txBox="1"/>
      </xdr:nvSpPr>
      <xdr:spPr>
        <a:xfrm>
          <a:off x="4686300" y="98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24075</xdr:rowOff>
    </xdr:from>
    <xdr:to>
      <xdr:col>5</xdr:col>
      <xdr:colOff>409575</xdr:colOff>
      <xdr:row>58</xdr:row>
      <xdr:rowOff>125675</xdr:rowOff>
    </xdr:to>
    <xdr:sp macro="" textlink="">
      <xdr:nvSpPr>
        <xdr:cNvPr id="142" name="円/楕円 141"/>
        <xdr:cNvSpPr/>
      </xdr:nvSpPr>
      <xdr:spPr>
        <a:xfrm>
          <a:off x="3746500" y="99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116802</xdr:rowOff>
    </xdr:from>
    <xdr:ext cx="534377" cy="259045"/>
    <xdr:sp macro="" textlink="">
      <xdr:nvSpPr>
        <xdr:cNvPr id="143" name="テキスト ボックス 142"/>
        <xdr:cNvSpPr txBox="1"/>
      </xdr:nvSpPr>
      <xdr:spPr>
        <a:xfrm>
          <a:off x="3530111" y="100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34036</xdr:rowOff>
    </xdr:from>
    <xdr:to>
      <xdr:col>4</xdr:col>
      <xdr:colOff>206375</xdr:colOff>
      <xdr:row>58</xdr:row>
      <xdr:rowOff>135636</xdr:rowOff>
    </xdr:to>
    <xdr:sp macro="" textlink="">
      <xdr:nvSpPr>
        <xdr:cNvPr id="144" name="円/楕円 143"/>
        <xdr:cNvSpPr/>
      </xdr:nvSpPr>
      <xdr:spPr>
        <a:xfrm>
          <a:off x="2857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126763</xdr:rowOff>
    </xdr:from>
    <xdr:ext cx="534377" cy="259045"/>
    <xdr:sp macro="" textlink="">
      <xdr:nvSpPr>
        <xdr:cNvPr id="145" name="テキスト ボックス 144"/>
        <xdr:cNvSpPr txBox="1"/>
      </xdr:nvSpPr>
      <xdr:spPr>
        <a:xfrm>
          <a:off x="2641111" y="100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10294</xdr:rowOff>
    </xdr:from>
    <xdr:to>
      <xdr:col>3</xdr:col>
      <xdr:colOff>3175</xdr:colOff>
      <xdr:row>58</xdr:row>
      <xdr:rowOff>111894</xdr:rowOff>
    </xdr:to>
    <xdr:sp macro="" textlink="">
      <xdr:nvSpPr>
        <xdr:cNvPr id="146" name="円/楕円 145"/>
        <xdr:cNvSpPr/>
      </xdr:nvSpPr>
      <xdr:spPr>
        <a:xfrm>
          <a:off x="1968500" y="9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103021</xdr:rowOff>
    </xdr:from>
    <xdr:ext cx="534377" cy="259045"/>
    <xdr:sp macro="" textlink="">
      <xdr:nvSpPr>
        <xdr:cNvPr id="147" name="テキスト ボックス 146"/>
        <xdr:cNvSpPr txBox="1"/>
      </xdr:nvSpPr>
      <xdr:spPr>
        <a:xfrm>
          <a:off x="1752111" y="100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163347</xdr:rowOff>
    </xdr:from>
    <xdr:to>
      <xdr:col>1</xdr:col>
      <xdr:colOff>485775</xdr:colOff>
      <xdr:row>58</xdr:row>
      <xdr:rowOff>93497</xdr:rowOff>
    </xdr:to>
    <xdr:sp macro="" textlink="">
      <xdr:nvSpPr>
        <xdr:cNvPr id="148" name="円/楕円 147"/>
        <xdr:cNvSpPr/>
      </xdr:nvSpPr>
      <xdr:spPr>
        <a:xfrm>
          <a:off x="1079500" y="99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84624</xdr:rowOff>
    </xdr:from>
    <xdr:ext cx="534377" cy="259045"/>
    <xdr:sp macro="" textlink="">
      <xdr:nvSpPr>
        <xdr:cNvPr id="149" name="テキスト ボックス 148"/>
        <xdr:cNvSpPr txBox="1"/>
      </xdr:nvSpPr>
      <xdr:spPr>
        <a:xfrm>
          <a:off x="863111" y="100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29652</xdr:rowOff>
    </xdr:from>
    <xdr:to>
      <xdr:col>6</xdr:col>
      <xdr:colOff>511175</xdr:colOff>
      <xdr:row>78</xdr:row>
      <xdr:rowOff>84288</xdr:rowOff>
    </xdr:to>
    <xdr:cxnSp macro="">
      <xdr:nvCxnSpPr>
        <xdr:cNvPr id="176" name="直線コネクタ 175"/>
        <xdr:cNvCxnSpPr/>
      </xdr:nvCxnSpPr>
      <xdr:spPr>
        <a:xfrm flipV="1">
          <a:off x="3797300" y="13402752"/>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17445</xdr:rowOff>
    </xdr:from>
    <xdr:to>
      <xdr:col>5</xdr:col>
      <xdr:colOff>358775</xdr:colOff>
      <xdr:row>78</xdr:row>
      <xdr:rowOff>84288</xdr:rowOff>
    </xdr:to>
    <xdr:cxnSp macro="">
      <xdr:nvCxnSpPr>
        <xdr:cNvPr id="179" name="直線コネクタ 178"/>
        <xdr:cNvCxnSpPr/>
      </xdr:nvCxnSpPr>
      <xdr:spPr>
        <a:xfrm>
          <a:off x="2908300" y="13390545"/>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17445</xdr:rowOff>
    </xdr:from>
    <xdr:to>
      <xdr:col>4</xdr:col>
      <xdr:colOff>155575</xdr:colOff>
      <xdr:row>78</xdr:row>
      <xdr:rowOff>64216</xdr:rowOff>
    </xdr:to>
    <xdr:cxnSp macro="">
      <xdr:nvCxnSpPr>
        <xdr:cNvPr id="182" name="直線コネクタ 181"/>
        <xdr:cNvCxnSpPr/>
      </xdr:nvCxnSpPr>
      <xdr:spPr>
        <a:xfrm flipV="1">
          <a:off x="2019300" y="13390545"/>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64216</xdr:rowOff>
    </xdr:from>
    <xdr:to>
      <xdr:col>2</xdr:col>
      <xdr:colOff>638175</xdr:colOff>
      <xdr:row>78</xdr:row>
      <xdr:rowOff>67280</xdr:rowOff>
    </xdr:to>
    <xdr:cxnSp macro="">
      <xdr:nvCxnSpPr>
        <xdr:cNvPr id="185" name="直線コネクタ 184"/>
        <xdr:cNvCxnSpPr/>
      </xdr:nvCxnSpPr>
      <xdr:spPr>
        <a:xfrm flipV="1">
          <a:off x="1130300" y="13437316"/>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150302</xdr:rowOff>
    </xdr:from>
    <xdr:to>
      <xdr:col>6</xdr:col>
      <xdr:colOff>561975</xdr:colOff>
      <xdr:row>78</xdr:row>
      <xdr:rowOff>80452</xdr:rowOff>
    </xdr:to>
    <xdr:sp macro="" textlink="">
      <xdr:nvSpPr>
        <xdr:cNvPr id="195" name="円/楕円 194"/>
        <xdr:cNvSpPr/>
      </xdr:nvSpPr>
      <xdr:spPr>
        <a:xfrm>
          <a:off x="45847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65229</xdr:rowOff>
    </xdr:from>
    <xdr:ext cx="469744" cy="259045"/>
    <xdr:sp macro="" textlink="">
      <xdr:nvSpPr>
        <xdr:cNvPr id="196" name="維持補修費該当値テキスト"/>
        <xdr:cNvSpPr txBox="1"/>
      </xdr:nvSpPr>
      <xdr:spPr>
        <a:xfrm>
          <a:off x="4686300" y="132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33488</xdr:rowOff>
    </xdr:from>
    <xdr:to>
      <xdr:col>5</xdr:col>
      <xdr:colOff>409575</xdr:colOff>
      <xdr:row>78</xdr:row>
      <xdr:rowOff>135088</xdr:rowOff>
    </xdr:to>
    <xdr:sp macro="" textlink="">
      <xdr:nvSpPr>
        <xdr:cNvPr id="197" name="円/楕円 196"/>
        <xdr:cNvSpPr/>
      </xdr:nvSpPr>
      <xdr:spPr>
        <a:xfrm>
          <a:off x="3746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126215</xdr:rowOff>
    </xdr:from>
    <xdr:ext cx="469744" cy="259045"/>
    <xdr:sp macro="" textlink="">
      <xdr:nvSpPr>
        <xdr:cNvPr id="198" name="テキスト ボックス 197"/>
        <xdr:cNvSpPr txBox="1"/>
      </xdr:nvSpPr>
      <xdr:spPr>
        <a:xfrm>
          <a:off x="3562427"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138095</xdr:rowOff>
    </xdr:from>
    <xdr:to>
      <xdr:col>4</xdr:col>
      <xdr:colOff>206375</xdr:colOff>
      <xdr:row>78</xdr:row>
      <xdr:rowOff>68245</xdr:rowOff>
    </xdr:to>
    <xdr:sp macro="" textlink="">
      <xdr:nvSpPr>
        <xdr:cNvPr id="199" name="円/楕円 198"/>
        <xdr:cNvSpPr/>
      </xdr:nvSpPr>
      <xdr:spPr>
        <a:xfrm>
          <a:off x="2857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59372</xdr:rowOff>
    </xdr:from>
    <xdr:ext cx="469744" cy="259045"/>
    <xdr:sp macro="" textlink="">
      <xdr:nvSpPr>
        <xdr:cNvPr id="200" name="テキスト ボックス 199"/>
        <xdr:cNvSpPr txBox="1"/>
      </xdr:nvSpPr>
      <xdr:spPr>
        <a:xfrm>
          <a:off x="2673427"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13416</xdr:rowOff>
    </xdr:from>
    <xdr:to>
      <xdr:col>3</xdr:col>
      <xdr:colOff>3175</xdr:colOff>
      <xdr:row>78</xdr:row>
      <xdr:rowOff>115016</xdr:rowOff>
    </xdr:to>
    <xdr:sp macro="" textlink="">
      <xdr:nvSpPr>
        <xdr:cNvPr id="201" name="円/楕円 200"/>
        <xdr:cNvSpPr/>
      </xdr:nvSpPr>
      <xdr:spPr>
        <a:xfrm>
          <a:off x="19685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106143</xdr:rowOff>
    </xdr:from>
    <xdr:ext cx="469744" cy="259045"/>
    <xdr:sp macro="" textlink="">
      <xdr:nvSpPr>
        <xdr:cNvPr id="202" name="テキスト ボックス 201"/>
        <xdr:cNvSpPr txBox="1"/>
      </xdr:nvSpPr>
      <xdr:spPr>
        <a:xfrm>
          <a:off x="1784427" y="134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16480</xdr:rowOff>
    </xdr:from>
    <xdr:to>
      <xdr:col>1</xdr:col>
      <xdr:colOff>485775</xdr:colOff>
      <xdr:row>78</xdr:row>
      <xdr:rowOff>118080</xdr:rowOff>
    </xdr:to>
    <xdr:sp macro="" textlink="">
      <xdr:nvSpPr>
        <xdr:cNvPr id="203" name="円/楕円 202"/>
        <xdr:cNvSpPr/>
      </xdr:nvSpPr>
      <xdr:spPr>
        <a:xfrm>
          <a:off x="10795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109207</xdr:rowOff>
    </xdr:from>
    <xdr:ext cx="469744" cy="259045"/>
    <xdr:sp macro="" textlink="">
      <xdr:nvSpPr>
        <xdr:cNvPr id="204" name="テキスト ボックス 203"/>
        <xdr:cNvSpPr txBox="1"/>
      </xdr:nvSpPr>
      <xdr:spPr>
        <a:xfrm>
          <a:off x="895427" y="134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20518</xdr:rowOff>
    </xdr:from>
    <xdr:to>
      <xdr:col>6</xdr:col>
      <xdr:colOff>511175</xdr:colOff>
      <xdr:row>97</xdr:row>
      <xdr:rowOff>160879</xdr:rowOff>
    </xdr:to>
    <xdr:cxnSp macro="">
      <xdr:nvCxnSpPr>
        <xdr:cNvPr id="236" name="直線コネクタ 235"/>
        <xdr:cNvCxnSpPr/>
      </xdr:nvCxnSpPr>
      <xdr:spPr>
        <a:xfrm>
          <a:off x="3797300" y="16651168"/>
          <a:ext cx="8382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20518</xdr:rowOff>
    </xdr:from>
    <xdr:to>
      <xdr:col>5</xdr:col>
      <xdr:colOff>358775</xdr:colOff>
      <xdr:row>97</xdr:row>
      <xdr:rowOff>96380</xdr:rowOff>
    </xdr:to>
    <xdr:cxnSp macro="">
      <xdr:nvCxnSpPr>
        <xdr:cNvPr id="239" name="直線コネクタ 238"/>
        <xdr:cNvCxnSpPr/>
      </xdr:nvCxnSpPr>
      <xdr:spPr>
        <a:xfrm flipV="1">
          <a:off x="2908300" y="16651168"/>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0" name="フローチャート : 判断 239"/>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1" name="テキスト ボックス 240"/>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96380</xdr:rowOff>
    </xdr:from>
    <xdr:to>
      <xdr:col>4</xdr:col>
      <xdr:colOff>155575</xdr:colOff>
      <xdr:row>97</xdr:row>
      <xdr:rowOff>106798</xdr:rowOff>
    </xdr:to>
    <xdr:cxnSp macro="">
      <xdr:nvCxnSpPr>
        <xdr:cNvPr id="242" name="直線コネクタ 241"/>
        <xdr:cNvCxnSpPr/>
      </xdr:nvCxnSpPr>
      <xdr:spPr>
        <a:xfrm flipV="1">
          <a:off x="2019300" y="16727030"/>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3" name="フローチャート : 判断 242"/>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4" name="テキスト ボックス 243"/>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106798</xdr:rowOff>
    </xdr:from>
    <xdr:to>
      <xdr:col>2</xdr:col>
      <xdr:colOff>638175</xdr:colOff>
      <xdr:row>97</xdr:row>
      <xdr:rowOff>142477</xdr:rowOff>
    </xdr:to>
    <xdr:cxnSp macro="">
      <xdr:nvCxnSpPr>
        <xdr:cNvPr id="245" name="直線コネクタ 244"/>
        <xdr:cNvCxnSpPr/>
      </xdr:nvCxnSpPr>
      <xdr:spPr>
        <a:xfrm flipV="1">
          <a:off x="1130300" y="16737448"/>
          <a:ext cx="889000" cy="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6" name="フローチャート : 判断 245"/>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47" name="テキスト ボックス 246"/>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8" name="フローチャート : 判断 247"/>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49" name="テキスト ボックス 248"/>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110079</xdr:rowOff>
    </xdr:from>
    <xdr:to>
      <xdr:col>6</xdr:col>
      <xdr:colOff>561975</xdr:colOff>
      <xdr:row>98</xdr:row>
      <xdr:rowOff>40229</xdr:rowOff>
    </xdr:to>
    <xdr:sp macro="" textlink="">
      <xdr:nvSpPr>
        <xdr:cNvPr id="255" name="円/楕円 254"/>
        <xdr:cNvSpPr/>
      </xdr:nvSpPr>
      <xdr:spPr>
        <a:xfrm>
          <a:off x="4584700" y="16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25006</xdr:rowOff>
    </xdr:from>
    <xdr:ext cx="534377" cy="259045"/>
    <xdr:sp macro="" textlink="">
      <xdr:nvSpPr>
        <xdr:cNvPr id="256" name="扶助費該当値テキスト"/>
        <xdr:cNvSpPr txBox="1"/>
      </xdr:nvSpPr>
      <xdr:spPr>
        <a:xfrm>
          <a:off x="4686300" y="166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141168</xdr:rowOff>
    </xdr:from>
    <xdr:to>
      <xdr:col>5</xdr:col>
      <xdr:colOff>409575</xdr:colOff>
      <xdr:row>97</xdr:row>
      <xdr:rowOff>71318</xdr:rowOff>
    </xdr:to>
    <xdr:sp macro="" textlink="">
      <xdr:nvSpPr>
        <xdr:cNvPr id="257" name="円/楕円 256"/>
        <xdr:cNvSpPr/>
      </xdr:nvSpPr>
      <xdr:spPr>
        <a:xfrm>
          <a:off x="3746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62445</xdr:rowOff>
    </xdr:from>
    <xdr:ext cx="534377" cy="259045"/>
    <xdr:sp macro="" textlink="">
      <xdr:nvSpPr>
        <xdr:cNvPr id="258" name="テキスト ボックス 257"/>
        <xdr:cNvSpPr txBox="1"/>
      </xdr:nvSpPr>
      <xdr:spPr>
        <a:xfrm>
          <a:off x="3530111" y="166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45580</xdr:rowOff>
    </xdr:from>
    <xdr:to>
      <xdr:col>4</xdr:col>
      <xdr:colOff>206375</xdr:colOff>
      <xdr:row>97</xdr:row>
      <xdr:rowOff>147180</xdr:rowOff>
    </xdr:to>
    <xdr:sp macro="" textlink="">
      <xdr:nvSpPr>
        <xdr:cNvPr id="259" name="円/楕円 258"/>
        <xdr:cNvSpPr/>
      </xdr:nvSpPr>
      <xdr:spPr>
        <a:xfrm>
          <a:off x="2857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138307</xdr:rowOff>
    </xdr:from>
    <xdr:ext cx="534377" cy="259045"/>
    <xdr:sp macro="" textlink="">
      <xdr:nvSpPr>
        <xdr:cNvPr id="260" name="テキスト ボックス 259"/>
        <xdr:cNvSpPr txBox="1"/>
      </xdr:nvSpPr>
      <xdr:spPr>
        <a:xfrm>
          <a:off x="2641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55998</xdr:rowOff>
    </xdr:from>
    <xdr:to>
      <xdr:col>3</xdr:col>
      <xdr:colOff>3175</xdr:colOff>
      <xdr:row>97</xdr:row>
      <xdr:rowOff>157598</xdr:rowOff>
    </xdr:to>
    <xdr:sp macro="" textlink="">
      <xdr:nvSpPr>
        <xdr:cNvPr id="261" name="円/楕円 260"/>
        <xdr:cNvSpPr/>
      </xdr:nvSpPr>
      <xdr:spPr>
        <a:xfrm>
          <a:off x="1968500" y="166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148725</xdr:rowOff>
    </xdr:from>
    <xdr:ext cx="534377" cy="259045"/>
    <xdr:sp macro="" textlink="">
      <xdr:nvSpPr>
        <xdr:cNvPr id="262" name="テキスト ボックス 261"/>
        <xdr:cNvSpPr txBox="1"/>
      </xdr:nvSpPr>
      <xdr:spPr>
        <a:xfrm>
          <a:off x="1752111" y="1677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91677</xdr:rowOff>
    </xdr:from>
    <xdr:to>
      <xdr:col>1</xdr:col>
      <xdr:colOff>485775</xdr:colOff>
      <xdr:row>98</xdr:row>
      <xdr:rowOff>21827</xdr:rowOff>
    </xdr:to>
    <xdr:sp macro="" textlink="">
      <xdr:nvSpPr>
        <xdr:cNvPr id="263" name="円/楕円 262"/>
        <xdr:cNvSpPr/>
      </xdr:nvSpPr>
      <xdr:spPr>
        <a:xfrm>
          <a:off x="1079500" y="167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12954</xdr:rowOff>
    </xdr:from>
    <xdr:ext cx="534377" cy="259045"/>
    <xdr:sp macro="" textlink="">
      <xdr:nvSpPr>
        <xdr:cNvPr id="264" name="テキスト ボックス 263"/>
        <xdr:cNvSpPr txBox="1"/>
      </xdr:nvSpPr>
      <xdr:spPr>
        <a:xfrm>
          <a:off x="863111" y="168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152436</xdr:rowOff>
    </xdr:from>
    <xdr:to>
      <xdr:col>15</xdr:col>
      <xdr:colOff>180975</xdr:colOff>
      <xdr:row>38</xdr:row>
      <xdr:rowOff>22929</xdr:rowOff>
    </xdr:to>
    <xdr:cxnSp macro="">
      <xdr:nvCxnSpPr>
        <xdr:cNvPr id="296" name="直線コネクタ 295"/>
        <xdr:cNvCxnSpPr/>
      </xdr:nvCxnSpPr>
      <xdr:spPr>
        <a:xfrm flipV="1">
          <a:off x="9639300" y="6496086"/>
          <a:ext cx="838200" cy="4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22929</xdr:rowOff>
    </xdr:from>
    <xdr:to>
      <xdr:col>14</xdr:col>
      <xdr:colOff>28575</xdr:colOff>
      <xdr:row>38</xdr:row>
      <xdr:rowOff>72579</xdr:rowOff>
    </xdr:to>
    <xdr:cxnSp macro="">
      <xdr:nvCxnSpPr>
        <xdr:cNvPr id="299" name="直線コネクタ 298"/>
        <xdr:cNvCxnSpPr/>
      </xdr:nvCxnSpPr>
      <xdr:spPr>
        <a:xfrm flipV="1">
          <a:off x="8750300" y="6538029"/>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300" name="フローチャート : 判断 299"/>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301" name="テキスト ボックス 300"/>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72579</xdr:rowOff>
    </xdr:from>
    <xdr:to>
      <xdr:col>12</xdr:col>
      <xdr:colOff>511175</xdr:colOff>
      <xdr:row>38</xdr:row>
      <xdr:rowOff>72949</xdr:rowOff>
    </xdr:to>
    <xdr:cxnSp macro="">
      <xdr:nvCxnSpPr>
        <xdr:cNvPr id="302" name="直線コネクタ 301"/>
        <xdr:cNvCxnSpPr/>
      </xdr:nvCxnSpPr>
      <xdr:spPr>
        <a:xfrm flipV="1">
          <a:off x="7861300" y="6587679"/>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303" name="フローチャート : 判断 302"/>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304" name="テキスト ボックス 303"/>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72949</xdr:rowOff>
    </xdr:from>
    <xdr:to>
      <xdr:col>11</xdr:col>
      <xdr:colOff>307975</xdr:colOff>
      <xdr:row>38</xdr:row>
      <xdr:rowOff>88091</xdr:rowOff>
    </xdr:to>
    <xdr:cxnSp macro="">
      <xdr:nvCxnSpPr>
        <xdr:cNvPr id="305" name="直線コネクタ 304"/>
        <xdr:cNvCxnSpPr/>
      </xdr:nvCxnSpPr>
      <xdr:spPr>
        <a:xfrm flipV="1">
          <a:off x="6972300" y="6588049"/>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306" name="フローチャート : 判断 305"/>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7" name="テキスト ボックス 306"/>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8" name="フローチャート : 判断 307"/>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9" name="テキスト ボックス 308"/>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101636</xdr:rowOff>
    </xdr:from>
    <xdr:to>
      <xdr:col>15</xdr:col>
      <xdr:colOff>231775</xdr:colOff>
      <xdr:row>38</xdr:row>
      <xdr:rowOff>31786</xdr:rowOff>
    </xdr:to>
    <xdr:sp macro="" textlink="">
      <xdr:nvSpPr>
        <xdr:cNvPr id="315" name="円/楕円 314"/>
        <xdr:cNvSpPr/>
      </xdr:nvSpPr>
      <xdr:spPr>
        <a:xfrm>
          <a:off x="104267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80063</xdr:rowOff>
    </xdr:from>
    <xdr:ext cx="534377" cy="259045"/>
    <xdr:sp macro="" textlink="">
      <xdr:nvSpPr>
        <xdr:cNvPr id="316" name="補助費等該当値テキスト"/>
        <xdr:cNvSpPr txBox="1"/>
      </xdr:nvSpPr>
      <xdr:spPr>
        <a:xfrm>
          <a:off x="10528300" y="64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143579</xdr:rowOff>
    </xdr:from>
    <xdr:to>
      <xdr:col>14</xdr:col>
      <xdr:colOff>79375</xdr:colOff>
      <xdr:row>38</xdr:row>
      <xdr:rowOff>73729</xdr:rowOff>
    </xdr:to>
    <xdr:sp macro="" textlink="">
      <xdr:nvSpPr>
        <xdr:cNvPr id="317" name="円/楕円 316"/>
        <xdr:cNvSpPr/>
      </xdr:nvSpPr>
      <xdr:spPr>
        <a:xfrm>
          <a:off x="9588500" y="64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64856</xdr:rowOff>
    </xdr:from>
    <xdr:ext cx="534377" cy="259045"/>
    <xdr:sp macro="" textlink="">
      <xdr:nvSpPr>
        <xdr:cNvPr id="318" name="テキスト ボックス 317"/>
        <xdr:cNvSpPr txBox="1"/>
      </xdr:nvSpPr>
      <xdr:spPr>
        <a:xfrm>
          <a:off x="9372111" y="65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21779</xdr:rowOff>
    </xdr:from>
    <xdr:to>
      <xdr:col>12</xdr:col>
      <xdr:colOff>561975</xdr:colOff>
      <xdr:row>38</xdr:row>
      <xdr:rowOff>123379</xdr:rowOff>
    </xdr:to>
    <xdr:sp macro="" textlink="">
      <xdr:nvSpPr>
        <xdr:cNvPr id="319" name="円/楕円 318"/>
        <xdr:cNvSpPr/>
      </xdr:nvSpPr>
      <xdr:spPr>
        <a:xfrm>
          <a:off x="8699500" y="6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114506</xdr:rowOff>
    </xdr:from>
    <xdr:ext cx="534377" cy="259045"/>
    <xdr:sp macro="" textlink="">
      <xdr:nvSpPr>
        <xdr:cNvPr id="320" name="テキスト ボックス 319"/>
        <xdr:cNvSpPr txBox="1"/>
      </xdr:nvSpPr>
      <xdr:spPr>
        <a:xfrm>
          <a:off x="8483111" y="662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22149</xdr:rowOff>
    </xdr:from>
    <xdr:to>
      <xdr:col>11</xdr:col>
      <xdr:colOff>358775</xdr:colOff>
      <xdr:row>38</xdr:row>
      <xdr:rowOff>123749</xdr:rowOff>
    </xdr:to>
    <xdr:sp macro="" textlink="">
      <xdr:nvSpPr>
        <xdr:cNvPr id="321" name="円/楕円 320"/>
        <xdr:cNvSpPr/>
      </xdr:nvSpPr>
      <xdr:spPr>
        <a:xfrm>
          <a:off x="781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114876</xdr:rowOff>
    </xdr:from>
    <xdr:ext cx="534377" cy="259045"/>
    <xdr:sp macro="" textlink="">
      <xdr:nvSpPr>
        <xdr:cNvPr id="322" name="テキスト ボックス 321"/>
        <xdr:cNvSpPr txBox="1"/>
      </xdr:nvSpPr>
      <xdr:spPr>
        <a:xfrm>
          <a:off x="7594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37291</xdr:rowOff>
    </xdr:from>
    <xdr:to>
      <xdr:col>10</xdr:col>
      <xdr:colOff>155575</xdr:colOff>
      <xdr:row>38</xdr:row>
      <xdr:rowOff>138891</xdr:rowOff>
    </xdr:to>
    <xdr:sp macro="" textlink="">
      <xdr:nvSpPr>
        <xdr:cNvPr id="323" name="円/楕円 322"/>
        <xdr:cNvSpPr/>
      </xdr:nvSpPr>
      <xdr:spPr>
        <a:xfrm>
          <a:off x="6921500" y="655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130018</xdr:rowOff>
    </xdr:from>
    <xdr:ext cx="534377" cy="259045"/>
    <xdr:sp macro="" textlink="">
      <xdr:nvSpPr>
        <xdr:cNvPr id="324" name="テキスト ボックス 323"/>
        <xdr:cNvSpPr txBox="1"/>
      </xdr:nvSpPr>
      <xdr:spPr>
        <a:xfrm>
          <a:off x="6705111" y="66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136949</xdr:rowOff>
    </xdr:from>
    <xdr:to>
      <xdr:col>15</xdr:col>
      <xdr:colOff>180975</xdr:colOff>
      <xdr:row>58</xdr:row>
      <xdr:rowOff>136439</xdr:rowOff>
    </xdr:to>
    <xdr:cxnSp macro="">
      <xdr:nvCxnSpPr>
        <xdr:cNvPr id="353" name="直線コネクタ 352"/>
        <xdr:cNvCxnSpPr/>
      </xdr:nvCxnSpPr>
      <xdr:spPr>
        <a:xfrm>
          <a:off x="9639300" y="9909599"/>
          <a:ext cx="838200" cy="17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155370</xdr:rowOff>
    </xdr:from>
    <xdr:to>
      <xdr:col>14</xdr:col>
      <xdr:colOff>28575</xdr:colOff>
      <xdr:row>57</xdr:row>
      <xdr:rowOff>136949</xdr:rowOff>
    </xdr:to>
    <xdr:cxnSp macro="">
      <xdr:nvCxnSpPr>
        <xdr:cNvPr id="356" name="直線コネクタ 355"/>
        <xdr:cNvCxnSpPr/>
      </xdr:nvCxnSpPr>
      <xdr:spPr>
        <a:xfrm>
          <a:off x="8750300" y="9585120"/>
          <a:ext cx="889000" cy="3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7" name="フローチャート : 判断 356"/>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8" name="テキスト ボックス 357"/>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155370</xdr:rowOff>
    </xdr:from>
    <xdr:to>
      <xdr:col>12</xdr:col>
      <xdr:colOff>511175</xdr:colOff>
      <xdr:row>58</xdr:row>
      <xdr:rowOff>78736</xdr:rowOff>
    </xdr:to>
    <xdr:cxnSp macro="">
      <xdr:nvCxnSpPr>
        <xdr:cNvPr id="359" name="直線コネクタ 358"/>
        <xdr:cNvCxnSpPr/>
      </xdr:nvCxnSpPr>
      <xdr:spPr>
        <a:xfrm flipV="1">
          <a:off x="7861300" y="9585120"/>
          <a:ext cx="889000" cy="4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60" name="フローチャート : 判断 359"/>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1" name="テキスト ボックス 360"/>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78736</xdr:rowOff>
    </xdr:from>
    <xdr:to>
      <xdr:col>11</xdr:col>
      <xdr:colOff>307975</xdr:colOff>
      <xdr:row>58</xdr:row>
      <xdr:rowOff>118707</xdr:rowOff>
    </xdr:to>
    <xdr:cxnSp macro="">
      <xdr:nvCxnSpPr>
        <xdr:cNvPr id="362" name="直線コネクタ 361"/>
        <xdr:cNvCxnSpPr/>
      </xdr:nvCxnSpPr>
      <xdr:spPr>
        <a:xfrm flipV="1">
          <a:off x="6972300" y="10022836"/>
          <a:ext cx="8890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3" name="フローチャート : 判断 362"/>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4" name="テキスト ボックス 363"/>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5" name="フローチャート : 判断 364"/>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6" name="テキスト ボックス 365"/>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85639</xdr:rowOff>
    </xdr:from>
    <xdr:to>
      <xdr:col>15</xdr:col>
      <xdr:colOff>231775</xdr:colOff>
      <xdr:row>59</xdr:row>
      <xdr:rowOff>15789</xdr:rowOff>
    </xdr:to>
    <xdr:sp macro="" textlink="">
      <xdr:nvSpPr>
        <xdr:cNvPr id="372" name="円/楕円 371"/>
        <xdr:cNvSpPr/>
      </xdr:nvSpPr>
      <xdr:spPr>
        <a:xfrm>
          <a:off x="10426700" y="10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566</xdr:rowOff>
    </xdr:from>
    <xdr:ext cx="534377" cy="259045"/>
    <xdr:sp macro="" textlink="">
      <xdr:nvSpPr>
        <xdr:cNvPr id="373" name="普通建設事業費該当値テキスト"/>
        <xdr:cNvSpPr txBox="1"/>
      </xdr:nvSpPr>
      <xdr:spPr>
        <a:xfrm>
          <a:off x="10528300" y="99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86149</xdr:rowOff>
    </xdr:from>
    <xdr:to>
      <xdr:col>14</xdr:col>
      <xdr:colOff>79375</xdr:colOff>
      <xdr:row>58</xdr:row>
      <xdr:rowOff>16299</xdr:rowOff>
    </xdr:to>
    <xdr:sp macro="" textlink="">
      <xdr:nvSpPr>
        <xdr:cNvPr id="374" name="円/楕円 373"/>
        <xdr:cNvSpPr/>
      </xdr:nvSpPr>
      <xdr:spPr>
        <a:xfrm>
          <a:off x="9588500" y="98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7426</xdr:rowOff>
    </xdr:from>
    <xdr:ext cx="534377" cy="259045"/>
    <xdr:sp macro="" textlink="">
      <xdr:nvSpPr>
        <xdr:cNvPr id="375" name="テキスト ボックス 374"/>
        <xdr:cNvSpPr txBox="1"/>
      </xdr:nvSpPr>
      <xdr:spPr>
        <a:xfrm>
          <a:off x="9372111" y="99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104570</xdr:rowOff>
    </xdr:from>
    <xdr:to>
      <xdr:col>12</xdr:col>
      <xdr:colOff>561975</xdr:colOff>
      <xdr:row>56</xdr:row>
      <xdr:rowOff>34720</xdr:rowOff>
    </xdr:to>
    <xdr:sp macro="" textlink="">
      <xdr:nvSpPr>
        <xdr:cNvPr id="376" name="円/楕円 375"/>
        <xdr:cNvSpPr/>
      </xdr:nvSpPr>
      <xdr:spPr>
        <a:xfrm>
          <a:off x="8699500" y="95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51247</xdr:rowOff>
    </xdr:from>
    <xdr:ext cx="599010" cy="259045"/>
    <xdr:sp macro="" textlink="">
      <xdr:nvSpPr>
        <xdr:cNvPr id="377" name="テキスト ボックス 376"/>
        <xdr:cNvSpPr txBox="1"/>
      </xdr:nvSpPr>
      <xdr:spPr>
        <a:xfrm>
          <a:off x="8450794" y="9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27936</xdr:rowOff>
    </xdr:from>
    <xdr:to>
      <xdr:col>11</xdr:col>
      <xdr:colOff>358775</xdr:colOff>
      <xdr:row>58</xdr:row>
      <xdr:rowOff>129536</xdr:rowOff>
    </xdr:to>
    <xdr:sp macro="" textlink="">
      <xdr:nvSpPr>
        <xdr:cNvPr id="378" name="円/楕円 377"/>
        <xdr:cNvSpPr/>
      </xdr:nvSpPr>
      <xdr:spPr>
        <a:xfrm>
          <a:off x="7810500" y="99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120663</xdr:rowOff>
    </xdr:from>
    <xdr:ext cx="534377" cy="259045"/>
    <xdr:sp macro="" textlink="">
      <xdr:nvSpPr>
        <xdr:cNvPr id="379" name="テキスト ボックス 378"/>
        <xdr:cNvSpPr txBox="1"/>
      </xdr:nvSpPr>
      <xdr:spPr>
        <a:xfrm>
          <a:off x="7594111" y="100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67907</xdr:rowOff>
    </xdr:from>
    <xdr:to>
      <xdr:col>10</xdr:col>
      <xdr:colOff>155575</xdr:colOff>
      <xdr:row>58</xdr:row>
      <xdr:rowOff>169507</xdr:rowOff>
    </xdr:to>
    <xdr:sp macro="" textlink="">
      <xdr:nvSpPr>
        <xdr:cNvPr id="380" name="円/楕円 379"/>
        <xdr:cNvSpPr/>
      </xdr:nvSpPr>
      <xdr:spPr>
        <a:xfrm>
          <a:off x="6921500" y="100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160634</xdr:rowOff>
    </xdr:from>
    <xdr:ext cx="534377" cy="259045"/>
    <xdr:sp macro="" textlink="">
      <xdr:nvSpPr>
        <xdr:cNvPr id="381" name="テキスト ボックス 380"/>
        <xdr:cNvSpPr txBox="1"/>
      </xdr:nvSpPr>
      <xdr:spPr>
        <a:xfrm>
          <a:off x="6705111" y="101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141811</xdr:rowOff>
    </xdr:from>
    <xdr:to>
      <xdr:col>15</xdr:col>
      <xdr:colOff>180975</xdr:colOff>
      <xdr:row>79</xdr:row>
      <xdr:rowOff>36472</xdr:rowOff>
    </xdr:to>
    <xdr:cxnSp macro="">
      <xdr:nvCxnSpPr>
        <xdr:cNvPr id="410" name="直線コネクタ 409"/>
        <xdr:cNvCxnSpPr/>
      </xdr:nvCxnSpPr>
      <xdr:spPr>
        <a:xfrm>
          <a:off x="9639300" y="13514911"/>
          <a:ext cx="8382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3" name="フローチャート : 判断 412"/>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4" name="テキスト ボックス 413"/>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157122</xdr:rowOff>
    </xdr:from>
    <xdr:to>
      <xdr:col>15</xdr:col>
      <xdr:colOff>231775</xdr:colOff>
      <xdr:row>79</xdr:row>
      <xdr:rowOff>87272</xdr:rowOff>
    </xdr:to>
    <xdr:sp macro="" textlink="">
      <xdr:nvSpPr>
        <xdr:cNvPr id="420" name="円/楕円 419"/>
        <xdr:cNvSpPr/>
      </xdr:nvSpPr>
      <xdr:spPr>
        <a:xfrm>
          <a:off x="10426700" y="135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72049</xdr:rowOff>
    </xdr:from>
    <xdr:ext cx="469744" cy="259045"/>
    <xdr:sp macro="" textlink="">
      <xdr:nvSpPr>
        <xdr:cNvPr id="421" name="普通建設事業費 （ うち新規整備　）該当値テキスト"/>
        <xdr:cNvSpPr txBox="1"/>
      </xdr:nvSpPr>
      <xdr:spPr>
        <a:xfrm>
          <a:off x="10528300" y="1344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91011</xdr:rowOff>
    </xdr:from>
    <xdr:to>
      <xdr:col>14</xdr:col>
      <xdr:colOff>79375</xdr:colOff>
      <xdr:row>79</xdr:row>
      <xdr:rowOff>21161</xdr:rowOff>
    </xdr:to>
    <xdr:sp macro="" textlink="">
      <xdr:nvSpPr>
        <xdr:cNvPr id="422" name="円/楕円 421"/>
        <xdr:cNvSpPr/>
      </xdr:nvSpPr>
      <xdr:spPr>
        <a:xfrm>
          <a:off x="9588500" y="134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12288</xdr:rowOff>
    </xdr:from>
    <xdr:ext cx="534377" cy="259045"/>
    <xdr:sp macro="" textlink="">
      <xdr:nvSpPr>
        <xdr:cNvPr id="423" name="テキスト ボックス 422"/>
        <xdr:cNvSpPr txBox="1"/>
      </xdr:nvSpPr>
      <xdr:spPr>
        <a:xfrm>
          <a:off x="9372111" y="135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125206</xdr:rowOff>
    </xdr:from>
    <xdr:to>
      <xdr:col>15</xdr:col>
      <xdr:colOff>180975</xdr:colOff>
      <xdr:row>98</xdr:row>
      <xdr:rowOff>55544</xdr:rowOff>
    </xdr:to>
    <xdr:cxnSp macro="">
      <xdr:nvCxnSpPr>
        <xdr:cNvPr id="450" name="直線コネクタ 449"/>
        <xdr:cNvCxnSpPr/>
      </xdr:nvCxnSpPr>
      <xdr:spPr>
        <a:xfrm>
          <a:off x="9639300" y="16755856"/>
          <a:ext cx="838200" cy="10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3" name="フローチャート : 判断 452"/>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4" name="テキスト ボックス 453"/>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4744</xdr:rowOff>
    </xdr:from>
    <xdr:to>
      <xdr:col>15</xdr:col>
      <xdr:colOff>231775</xdr:colOff>
      <xdr:row>98</xdr:row>
      <xdr:rowOff>106344</xdr:rowOff>
    </xdr:to>
    <xdr:sp macro="" textlink="">
      <xdr:nvSpPr>
        <xdr:cNvPr id="460" name="円/楕円 459"/>
        <xdr:cNvSpPr/>
      </xdr:nvSpPr>
      <xdr:spPr>
        <a:xfrm>
          <a:off x="10426700" y="168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91121</xdr:rowOff>
    </xdr:from>
    <xdr:ext cx="534377" cy="259045"/>
    <xdr:sp macro="" textlink="">
      <xdr:nvSpPr>
        <xdr:cNvPr id="461" name="普通建設事業費 （ うち更新整備　）該当値テキスト"/>
        <xdr:cNvSpPr txBox="1"/>
      </xdr:nvSpPr>
      <xdr:spPr>
        <a:xfrm>
          <a:off x="10528300" y="167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74406</xdr:rowOff>
    </xdr:from>
    <xdr:to>
      <xdr:col>14</xdr:col>
      <xdr:colOff>79375</xdr:colOff>
      <xdr:row>98</xdr:row>
      <xdr:rowOff>4556</xdr:rowOff>
    </xdr:to>
    <xdr:sp macro="" textlink="">
      <xdr:nvSpPr>
        <xdr:cNvPr id="462" name="円/楕円 461"/>
        <xdr:cNvSpPr/>
      </xdr:nvSpPr>
      <xdr:spPr>
        <a:xfrm>
          <a:off x="9588500" y="167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21083</xdr:rowOff>
    </xdr:from>
    <xdr:ext cx="534377" cy="259045"/>
    <xdr:sp macro="" textlink="">
      <xdr:nvSpPr>
        <xdr:cNvPr id="463" name="テキスト ボックス 462"/>
        <xdr:cNvSpPr txBox="1"/>
      </xdr:nvSpPr>
      <xdr:spPr>
        <a:xfrm>
          <a:off x="9372111" y="164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30607</xdr:rowOff>
    </xdr:from>
    <xdr:to>
      <xdr:col>22</xdr:col>
      <xdr:colOff>415925</xdr:colOff>
      <xdr:row>38</xdr:row>
      <xdr:rowOff>132207</xdr:rowOff>
    </xdr:to>
    <xdr:sp macro="" textlink="">
      <xdr:nvSpPr>
        <xdr:cNvPr id="496" name="フローチャート : 判断 495"/>
        <xdr:cNvSpPr/>
      </xdr:nvSpPr>
      <xdr:spPr>
        <a:xfrm>
          <a:off x="15430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148734</xdr:rowOff>
    </xdr:from>
    <xdr:ext cx="469744" cy="259045"/>
    <xdr:sp macro="" textlink="">
      <xdr:nvSpPr>
        <xdr:cNvPr id="497" name="テキスト ボックス 496"/>
        <xdr:cNvSpPr txBox="1"/>
      </xdr:nvSpPr>
      <xdr:spPr>
        <a:xfrm>
          <a:off x="15246427"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37732</xdr:rowOff>
    </xdr:from>
    <xdr:to>
      <xdr:col>21</xdr:col>
      <xdr:colOff>212725</xdr:colOff>
      <xdr:row>38</xdr:row>
      <xdr:rowOff>139332</xdr:rowOff>
    </xdr:to>
    <xdr:sp macro="" textlink="">
      <xdr:nvSpPr>
        <xdr:cNvPr id="499" name="フローチャート : 判断 498"/>
        <xdr:cNvSpPr/>
      </xdr:nvSpPr>
      <xdr:spPr>
        <a:xfrm>
          <a:off x="14541500" y="655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155859</xdr:rowOff>
    </xdr:from>
    <xdr:ext cx="469744" cy="259045"/>
    <xdr:sp macro="" textlink="">
      <xdr:nvSpPr>
        <xdr:cNvPr id="500" name="テキスト ボックス 499"/>
        <xdr:cNvSpPr txBox="1"/>
      </xdr:nvSpPr>
      <xdr:spPr>
        <a:xfrm>
          <a:off x="14357427"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100749</xdr:rowOff>
    </xdr:from>
    <xdr:to>
      <xdr:col>20</xdr:col>
      <xdr:colOff>9525</xdr:colOff>
      <xdr:row>36</xdr:row>
      <xdr:rowOff>30899</xdr:rowOff>
    </xdr:to>
    <xdr:sp macro="" textlink="">
      <xdr:nvSpPr>
        <xdr:cNvPr id="502" name="フローチャート : 判断 501"/>
        <xdr:cNvSpPr/>
      </xdr:nvSpPr>
      <xdr:spPr>
        <a:xfrm>
          <a:off x="13652500" y="610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47426</xdr:rowOff>
    </xdr:from>
    <xdr:ext cx="534377" cy="259045"/>
    <xdr:sp macro="" textlink="">
      <xdr:nvSpPr>
        <xdr:cNvPr id="503" name="テキスト ボックス 502"/>
        <xdr:cNvSpPr txBox="1"/>
      </xdr:nvSpPr>
      <xdr:spPr>
        <a:xfrm>
          <a:off x="13436111" y="5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83261</xdr:rowOff>
    </xdr:from>
    <xdr:to>
      <xdr:col>18</xdr:col>
      <xdr:colOff>492125</xdr:colOff>
      <xdr:row>38</xdr:row>
      <xdr:rowOff>13412</xdr:rowOff>
    </xdr:to>
    <xdr:sp macro="" textlink="">
      <xdr:nvSpPr>
        <xdr:cNvPr id="504" name="フローチャート : 判断 503"/>
        <xdr:cNvSpPr/>
      </xdr:nvSpPr>
      <xdr:spPr>
        <a:xfrm>
          <a:off x="12763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29938</xdr:rowOff>
    </xdr:from>
    <xdr:ext cx="469744" cy="259045"/>
    <xdr:sp macro="" textlink="">
      <xdr:nvSpPr>
        <xdr:cNvPr id="505" name="テキスト ボックス 504"/>
        <xdr:cNvSpPr txBox="1"/>
      </xdr:nvSpPr>
      <xdr:spPr>
        <a:xfrm>
          <a:off x="12579427"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3" name="フローチャート : 判断 55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4" name="テキスト ボックス 55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61" name="フローチャート : 判断 56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2" name="テキスト ボックス 56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1" name="テキスト ボックス 57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601" name="直線コネクタ 600"/>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602"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603" name="直線コネクタ 602"/>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604"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605" name="直線コネクタ 604"/>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164495</xdr:rowOff>
    </xdr:from>
    <xdr:to>
      <xdr:col>23</xdr:col>
      <xdr:colOff>517525</xdr:colOff>
      <xdr:row>77</xdr:row>
      <xdr:rowOff>166660</xdr:rowOff>
    </xdr:to>
    <xdr:cxnSp macro="">
      <xdr:nvCxnSpPr>
        <xdr:cNvPr id="606" name="直線コネクタ 605"/>
        <xdr:cNvCxnSpPr/>
      </xdr:nvCxnSpPr>
      <xdr:spPr>
        <a:xfrm>
          <a:off x="15481300" y="13366145"/>
          <a:ext cx="8382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607"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8" name="フローチャート : 判断 607"/>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164495</xdr:rowOff>
    </xdr:from>
    <xdr:to>
      <xdr:col>22</xdr:col>
      <xdr:colOff>365125</xdr:colOff>
      <xdr:row>78</xdr:row>
      <xdr:rowOff>6114</xdr:rowOff>
    </xdr:to>
    <xdr:cxnSp macro="">
      <xdr:nvCxnSpPr>
        <xdr:cNvPr id="609" name="直線コネクタ 608"/>
        <xdr:cNvCxnSpPr/>
      </xdr:nvCxnSpPr>
      <xdr:spPr>
        <a:xfrm flipV="1">
          <a:off x="14592300" y="1336614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10" name="フローチャート : 判断 609"/>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11" name="テキスト ボックス 610"/>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6114</xdr:rowOff>
    </xdr:from>
    <xdr:to>
      <xdr:col>21</xdr:col>
      <xdr:colOff>161925</xdr:colOff>
      <xdr:row>78</xdr:row>
      <xdr:rowOff>17483</xdr:rowOff>
    </xdr:to>
    <xdr:cxnSp macro="">
      <xdr:nvCxnSpPr>
        <xdr:cNvPr id="612" name="直線コネクタ 611"/>
        <xdr:cNvCxnSpPr/>
      </xdr:nvCxnSpPr>
      <xdr:spPr>
        <a:xfrm flipV="1">
          <a:off x="13703300" y="13379214"/>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13" name="フローチャート : 判断 612"/>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14" name="テキスト ボックス 613"/>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17483</xdr:rowOff>
    </xdr:from>
    <xdr:to>
      <xdr:col>19</xdr:col>
      <xdr:colOff>644525</xdr:colOff>
      <xdr:row>78</xdr:row>
      <xdr:rowOff>26085</xdr:rowOff>
    </xdr:to>
    <xdr:cxnSp macro="">
      <xdr:nvCxnSpPr>
        <xdr:cNvPr id="615" name="直線コネクタ 614"/>
        <xdr:cNvCxnSpPr/>
      </xdr:nvCxnSpPr>
      <xdr:spPr>
        <a:xfrm flipV="1">
          <a:off x="12814300" y="13390583"/>
          <a:ext cx="8890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6" name="フローチャート : 判断 615"/>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17" name="テキスト ボックス 616"/>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8" name="フローチャート : 判断 617"/>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9" name="テキスト ボックス 618"/>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115860</xdr:rowOff>
    </xdr:from>
    <xdr:to>
      <xdr:col>23</xdr:col>
      <xdr:colOff>568325</xdr:colOff>
      <xdr:row>78</xdr:row>
      <xdr:rowOff>46010</xdr:rowOff>
    </xdr:to>
    <xdr:sp macro="" textlink="">
      <xdr:nvSpPr>
        <xdr:cNvPr id="625" name="円/楕円 624"/>
        <xdr:cNvSpPr/>
      </xdr:nvSpPr>
      <xdr:spPr>
        <a:xfrm>
          <a:off x="16268700" y="133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30787</xdr:rowOff>
    </xdr:from>
    <xdr:ext cx="534377" cy="259045"/>
    <xdr:sp macro="" textlink="">
      <xdr:nvSpPr>
        <xdr:cNvPr id="626" name="公債費該当値テキスト"/>
        <xdr:cNvSpPr txBox="1"/>
      </xdr:nvSpPr>
      <xdr:spPr>
        <a:xfrm>
          <a:off x="16370300" y="132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113695</xdr:rowOff>
    </xdr:from>
    <xdr:to>
      <xdr:col>22</xdr:col>
      <xdr:colOff>415925</xdr:colOff>
      <xdr:row>78</xdr:row>
      <xdr:rowOff>43845</xdr:rowOff>
    </xdr:to>
    <xdr:sp macro="" textlink="">
      <xdr:nvSpPr>
        <xdr:cNvPr id="627" name="円/楕円 626"/>
        <xdr:cNvSpPr/>
      </xdr:nvSpPr>
      <xdr:spPr>
        <a:xfrm>
          <a:off x="15430500" y="133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34972</xdr:rowOff>
    </xdr:from>
    <xdr:ext cx="534377" cy="259045"/>
    <xdr:sp macro="" textlink="">
      <xdr:nvSpPr>
        <xdr:cNvPr id="628" name="テキスト ボックス 627"/>
        <xdr:cNvSpPr txBox="1"/>
      </xdr:nvSpPr>
      <xdr:spPr>
        <a:xfrm>
          <a:off x="15214111" y="13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126764</xdr:rowOff>
    </xdr:from>
    <xdr:to>
      <xdr:col>21</xdr:col>
      <xdr:colOff>212725</xdr:colOff>
      <xdr:row>78</xdr:row>
      <xdr:rowOff>56914</xdr:rowOff>
    </xdr:to>
    <xdr:sp macro="" textlink="">
      <xdr:nvSpPr>
        <xdr:cNvPr id="629" name="円/楕円 628"/>
        <xdr:cNvSpPr/>
      </xdr:nvSpPr>
      <xdr:spPr>
        <a:xfrm>
          <a:off x="145415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48041</xdr:rowOff>
    </xdr:from>
    <xdr:ext cx="534377" cy="259045"/>
    <xdr:sp macro="" textlink="">
      <xdr:nvSpPr>
        <xdr:cNvPr id="630" name="テキスト ボックス 629"/>
        <xdr:cNvSpPr txBox="1"/>
      </xdr:nvSpPr>
      <xdr:spPr>
        <a:xfrm>
          <a:off x="14325111" y="134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138133</xdr:rowOff>
    </xdr:from>
    <xdr:to>
      <xdr:col>20</xdr:col>
      <xdr:colOff>9525</xdr:colOff>
      <xdr:row>78</xdr:row>
      <xdr:rowOff>68283</xdr:rowOff>
    </xdr:to>
    <xdr:sp macro="" textlink="">
      <xdr:nvSpPr>
        <xdr:cNvPr id="631" name="円/楕円 630"/>
        <xdr:cNvSpPr/>
      </xdr:nvSpPr>
      <xdr:spPr>
        <a:xfrm>
          <a:off x="13652500" y="133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59410</xdr:rowOff>
    </xdr:from>
    <xdr:ext cx="534377" cy="259045"/>
    <xdr:sp macro="" textlink="">
      <xdr:nvSpPr>
        <xdr:cNvPr id="632" name="テキスト ボックス 631"/>
        <xdr:cNvSpPr txBox="1"/>
      </xdr:nvSpPr>
      <xdr:spPr>
        <a:xfrm>
          <a:off x="13436111" y="134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146735</xdr:rowOff>
    </xdr:from>
    <xdr:to>
      <xdr:col>18</xdr:col>
      <xdr:colOff>492125</xdr:colOff>
      <xdr:row>78</xdr:row>
      <xdr:rowOff>76885</xdr:rowOff>
    </xdr:to>
    <xdr:sp macro="" textlink="">
      <xdr:nvSpPr>
        <xdr:cNvPr id="633" name="円/楕円 632"/>
        <xdr:cNvSpPr/>
      </xdr:nvSpPr>
      <xdr:spPr>
        <a:xfrm>
          <a:off x="12763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68012</xdr:rowOff>
    </xdr:from>
    <xdr:ext cx="534377" cy="259045"/>
    <xdr:sp macro="" textlink="">
      <xdr:nvSpPr>
        <xdr:cNvPr id="634" name="テキスト ボックス 633"/>
        <xdr:cNvSpPr txBox="1"/>
      </xdr:nvSpPr>
      <xdr:spPr>
        <a:xfrm>
          <a:off x="12547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56" name="直線コネクタ 655"/>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57"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8" name="直線コネクタ 657"/>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9"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60" name="直線コネクタ 659"/>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63480</xdr:rowOff>
    </xdr:from>
    <xdr:to>
      <xdr:col>23</xdr:col>
      <xdr:colOff>517525</xdr:colOff>
      <xdr:row>98</xdr:row>
      <xdr:rowOff>127803</xdr:rowOff>
    </xdr:to>
    <xdr:cxnSp macro="">
      <xdr:nvCxnSpPr>
        <xdr:cNvPr id="661" name="直線コネクタ 660"/>
        <xdr:cNvCxnSpPr/>
      </xdr:nvCxnSpPr>
      <xdr:spPr>
        <a:xfrm flipV="1">
          <a:off x="15481300" y="16865580"/>
          <a:ext cx="8382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62"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63" name="フローチャート : 判断 662"/>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22400</xdr:rowOff>
    </xdr:from>
    <xdr:to>
      <xdr:col>22</xdr:col>
      <xdr:colOff>365125</xdr:colOff>
      <xdr:row>98</xdr:row>
      <xdr:rowOff>127803</xdr:rowOff>
    </xdr:to>
    <xdr:cxnSp macro="">
      <xdr:nvCxnSpPr>
        <xdr:cNvPr id="664" name="直線コネクタ 663"/>
        <xdr:cNvCxnSpPr/>
      </xdr:nvCxnSpPr>
      <xdr:spPr>
        <a:xfrm>
          <a:off x="14592300" y="16824500"/>
          <a:ext cx="889000" cy="10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160675</xdr:rowOff>
    </xdr:from>
    <xdr:to>
      <xdr:col>22</xdr:col>
      <xdr:colOff>415925</xdr:colOff>
      <xdr:row>98</xdr:row>
      <xdr:rowOff>90825</xdr:rowOff>
    </xdr:to>
    <xdr:sp macro="" textlink="">
      <xdr:nvSpPr>
        <xdr:cNvPr id="665" name="フローチャート : 判断 664"/>
        <xdr:cNvSpPr/>
      </xdr:nvSpPr>
      <xdr:spPr>
        <a:xfrm>
          <a:off x="15430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107352</xdr:rowOff>
    </xdr:from>
    <xdr:ext cx="534377" cy="259045"/>
    <xdr:sp macro="" textlink="">
      <xdr:nvSpPr>
        <xdr:cNvPr id="666" name="テキスト ボックス 665"/>
        <xdr:cNvSpPr txBox="1"/>
      </xdr:nvSpPr>
      <xdr:spPr>
        <a:xfrm>
          <a:off x="15214111" y="16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22400</xdr:rowOff>
    </xdr:from>
    <xdr:to>
      <xdr:col>21</xdr:col>
      <xdr:colOff>161925</xdr:colOff>
      <xdr:row>98</xdr:row>
      <xdr:rowOff>139554</xdr:rowOff>
    </xdr:to>
    <xdr:cxnSp macro="">
      <xdr:nvCxnSpPr>
        <xdr:cNvPr id="667" name="直線コネクタ 666"/>
        <xdr:cNvCxnSpPr/>
      </xdr:nvCxnSpPr>
      <xdr:spPr>
        <a:xfrm flipV="1">
          <a:off x="13703300" y="16824500"/>
          <a:ext cx="889000" cy="1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164717</xdr:rowOff>
    </xdr:from>
    <xdr:to>
      <xdr:col>21</xdr:col>
      <xdr:colOff>212725</xdr:colOff>
      <xdr:row>98</xdr:row>
      <xdr:rowOff>94867</xdr:rowOff>
    </xdr:to>
    <xdr:sp macro="" textlink="">
      <xdr:nvSpPr>
        <xdr:cNvPr id="668" name="フローチャート : 判断 667"/>
        <xdr:cNvSpPr/>
      </xdr:nvSpPr>
      <xdr:spPr>
        <a:xfrm>
          <a:off x="14541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85994</xdr:rowOff>
    </xdr:from>
    <xdr:ext cx="534377" cy="259045"/>
    <xdr:sp macro="" textlink="">
      <xdr:nvSpPr>
        <xdr:cNvPr id="669" name="テキスト ボックス 668"/>
        <xdr:cNvSpPr txBox="1"/>
      </xdr:nvSpPr>
      <xdr:spPr>
        <a:xfrm>
          <a:off x="14325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138785</xdr:rowOff>
    </xdr:from>
    <xdr:to>
      <xdr:col>19</xdr:col>
      <xdr:colOff>644525</xdr:colOff>
      <xdr:row>98</xdr:row>
      <xdr:rowOff>139554</xdr:rowOff>
    </xdr:to>
    <xdr:cxnSp macro="">
      <xdr:nvCxnSpPr>
        <xdr:cNvPr id="670" name="直線コネクタ 669"/>
        <xdr:cNvCxnSpPr/>
      </xdr:nvCxnSpPr>
      <xdr:spPr>
        <a:xfrm>
          <a:off x="12814300" y="16940885"/>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137012</xdr:rowOff>
    </xdr:from>
    <xdr:to>
      <xdr:col>20</xdr:col>
      <xdr:colOff>9525</xdr:colOff>
      <xdr:row>96</xdr:row>
      <xdr:rowOff>67162</xdr:rowOff>
    </xdr:to>
    <xdr:sp macro="" textlink="">
      <xdr:nvSpPr>
        <xdr:cNvPr id="671" name="フローチャート : 判断 670"/>
        <xdr:cNvSpPr/>
      </xdr:nvSpPr>
      <xdr:spPr>
        <a:xfrm>
          <a:off x="13652500" y="164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83689</xdr:rowOff>
    </xdr:from>
    <xdr:ext cx="599010" cy="259045"/>
    <xdr:sp macro="" textlink="">
      <xdr:nvSpPr>
        <xdr:cNvPr id="672" name="テキスト ボックス 671"/>
        <xdr:cNvSpPr txBox="1"/>
      </xdr:nvSpPr>
      <xdr:spPr>
        <a:xfrm>
          <a:off x="13403794" y="161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116720</xdr:rowOff>
    </xdr:from>
    <xdr:to>
      <xdr:col>18</xdr:col>
      <xdr:colOff>492125</xdr:colOff>
      <xdr:row>98</xdr:row>
      <xdr:rowOff>46870</xdr:rowOff>
    </xdr:to>
    <xdr:sp macro="" textlink="">
      <xdr:nvSpPr>
        <xdr:cNvPr id="673" name="フローチャート : 判断 672"/>
        <xdr:cNvSpPr/>
      </xdr:nvSpPr>
      <xdr:spPr>
        <a:xfrm>
          <a:off x="12763500" y="167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63397</xdr:rowOff>
    </xdr:from>
    <xdr:ext cx="534377" cy="259045"/>
    <xdr:sp macro="" textlink="">
      <xdr:nvSpPr>
        <xdr:cNvPr id="674" name="テキスト ボックス 673"/>
        <xdr:cNvSpPr txBox="1"/>
      </xdr:nvSpPr>
      <xdr:spPr>
        <a:xfrm>
          <a:off x="12547111" y="165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12680</xdr:rowOff>
    </xdr:from>
    <xdr:to>
      <xdr:col>23</xdr:col>
      <xdr:colOff>568325</xdr:colOff>
      <xdr:row>98</xdr:row>
      <xdr:rowOff>114280</xdr:rowOff>
    </xdr:to>
    <xdr:sp macro="" textlink="">
      <xdr:nvSpPr>
        <xdr:cNvPr id="680" name="円/楕円 679"/>
        <xdr:cNvSpPr/>
      </xdr:nvSpPr>
      <xdr:spPr>
        <a:xfrm>
          <a:off x="16268700" y="168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81"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77003</xdr:rowOff>
    </xdr:from>
    <xdr:to>
      <xdr:col>22</xdr:col>
      <xdr:colOff>415925</xdr:colOff>
      <xdr:row>99</xdr:row>
      <xdr:rowOff>7153</xdr:rowOff>
    </xdr:to>
    <xdr:sp macro="" textlink="">
      <xdr:nvSpPr>
        <xdr:cNvPr id="682" name="円/楕円 681"/>
        <xdr:cNvSpPr/>
      </xdr:nvSpPr>
      <xdr:spPr>
        <a:xfrm>
          <a:off x="15430500" y="168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169730</xdr:rowOff>
    </xdr:from>
    <xdr:ext cx="469744" cy="259045"/>
    <xdr:sp macro="" textlink="">
      <xdr:nvSpPr>
        <xdr:cNvPr id="683" name="テキスト ボックス 682"/>
        <xdr:cNvSpPr txBox="1"/>
      </xdr:nvSpPr>
      <xdr:spPr>
        <a:xfrm>
          <a:off x="15246427" y="1697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143050</xdr:rowOff>
    </xdr:from>
    <xdr:to>
      <xdr:col>21</xdr:col>
      <xdr:colOff>212725</xdr:colOff>
      <xdr:row>98</xdr:row>
      <xdr:rowOff>73200</xdr:rowOff>
    </xdr:to>
    <xdr:sp macro="" textlink="">
      <xdr:nvSpPr>
        <xdr:cNvPr id="684" name="円/楕円 683"/>
        <xdr:cNvSpPr/>
      </xdr:nvSpPr>
      <xdr:spPr>
        <a:xfrm>
          <a:off x="14541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89727</xdr:rowOff>
    </xdr:from>
    <xdr:ext cx="534377" cy="259045"/>
    <xdr:sp macro="" textlink="">
      <xdr:nvSpPr>
        <xdr:cNvPr id="685" name="テキスト ボックス 684"/>
        <xdr:cNvSpPr txBox="1"/>
      </xdr:nvSpPr>
      <xdr:spPr>
        <a:xfrm>
          <a:off x="14325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88754</xdr:rowOff>
    </xdr:from>
    <xdr:to>
      <xdr:col>20</xdr:col>
      <xdr:colOff>9525</xdr:colOff>
      <xdr:row>99</xdr:row>
      <xdr:rowOff>18904</xdr:rowOff>
    </xdr:to>
    <xdr:sp macro="" textlink="">
      <xdr:nvSpPr>
        <xdr:cNvPr id="686" name="円/楕円 685"/>
        <xdr:cNvSpPr/>
      </xdr:nvSpPr>
      <xdr:spPr>
        <a:xfrm>
          <a:off x="13652500" y="168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10031</xdr:rowOff>
    </xdr:from>
    <xdr:ext cx="313932" cy="259045"/>
    <xdr:sp macro="" textlink="">
      <xdr:nvSpPr>
        <xdr:cNvPr id="687" name="テキスト ボックス 686"/>
        <xdr:cNvSpPr txBox="1"/>
      </xdr:nvSpPr>
      <xdr:spPr>
        <a:xfrm>
          <a:off x="13546333" y="16983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87985</xdr:rowOff>
    </xdr:from>
    <xdr:to>
      <xdr:col>18</xdr:col>
      <xdr:colOff>492125</xdr:colOff>
      <xdr:row>99</xdr:row>
      <xdr:rowOff>18135</xdr:rowOff>
    </xdr:to>
    <xdr:sp macro="" textlink="">
      <xdr:nvSpPr>
        <xdr:cNvPr id="688" name="円/楕円 687"/>
        <xdr:cNvSpPr/>
      </xdr:nvSpPr>
      <xdr:spPr>
        <a:xfrm>
          <a:off x="12763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9262</xdr:rowOff>
    </xdr:from>
    <xdr:ext cx="378565" cy="259045"/>
    <xdr:sp macro="" textlink="">
      <xdr:nvSpPr>
        <xdr:cNvPr id="689" name="テキスト ボックス 688"/>
        <xdr:cNvSpPr txBox="1"/>
      </xdr:nvSpPr>
      <xdr:spPr>
        <a:xfrm>
          <a:off x="12625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3" name="テキスト ボックス 70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5" name="テキスト ボックス 70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7" name="テキスト ボックス 70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11" name="テキスト ボックス 71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3" name="テキスト ボックス 71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15" name="直線コネクタ 714"/>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16"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8"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9" name="直線コネクタ 718"/>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95483</xdr:rowOff>
    </xdr:from>
    <xdr:to>
      <xdr:col>32</xdr:col>
      <xdr:colOff>187325</xdr:colOff>
      <xdr:row>39</xdr:row>
      <xdr:rowOff>95499</xdr:rowOff>
    </xdr:to>
    <xdr:cxnSp macro="">
      <xdr:nvCxnSpPr>
        <xdr:cNvPr id="720" name="直線コネクタ 719"/>
        <xdr:cNvCxnSpPr/>
      </xdr:nvCxnSpPr>
      <xdr:spPr>
        <a:xfrm flipV="1">
          <a:off x="21323300" y="6782033"/>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21"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22" name="フローチャート : 判断 721"/>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95499</xdr:rowOff>
    </xdr:from>
    <xdr:to>
      <xdr:col>31</xdr:col>
      <xdr:colOff>34925</xdr:colOff>
      <xdr:row>39</xdr:row>
      <xdr:rowOff>95548</xdr:rowOff>
    </xdr:to>
    <xdr:cxnSp macro="">
      <xdr:nvCxnSpPr>
        <xdr:cNvPr id="723" name="直線コネクタ 722"/>
        <xdr:cNvCxnSpPr/>
      </xdr:nvCxnSpPr>
      <xdr:spPr>
        <a:xfrm flipV="1">
          <a:off x="20434300" y="6782049"/>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24" name="フローチャート : 判断 723"/>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25" name="テキスト ボックス 724"/>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95548</xdr:rowOff>
    </xdr:from>
    <xdr:to>
      <xdr:col>29</xdr:col>
      <xdr:colOff>517525</xdr:colOff>
      <xdr:row>39</xdr:row>
      <xdr:rowOff>95580</xdr:rowOff>
    </xdr:to>
    <xdr:cxnSp macro="">
      <xdr:nvCxnSpPr>
        <xdr:cNvPr id="726" name="直線コネクタ 725"/>
        <xdr:cNvCxnSpPr/>
      </xdr:nvCxnSpPr>
      <xdr:spPr>
        <a:xfrm flipV="1">
          <a:off x="19545300" y="678209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7" name="フローチャート : 判断 726"/>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8" name="テキスト ボックス 727"/>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95580</xdr:rowOff>
    </xdr:from>
    <xdr:to>
      <xdr:col>28</xdr:col>
      <xdr:colOff>314325</xdr:colOff>
      <xdr:row>39</xdr:row>
      <xdr:rowOff>95629</xdr:rowOff>
    </xdr:to>
    <xdr:cxnSp macro="">
      <xdr:nvCxnSpPr>
        <xdr:cNvPr id="729" name="直線コネクタ 728"/>
        <xdr:cNvCxnSpPr/>
      </xdr:nvCxnSpPr>
      <xdr:spPr>
        <a:xfrm flipV="1">
          <a:off x="18656300" y="6782130"/>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30" name="フローチャート : 判断 729"/>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31" name="テキスト ボックス 730"/>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32" name="フローチャート : 判断 731"/>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33" name="テキスト ボックス 732"/>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44683</xdr:rowOff>
    </xdr:from>
    <xdr:to>
      <xdr:col>32</xdr:col>
      <xdr:colOff>238125</xdr:colOff>
      <xdr:row>39</xdr:row>
      <xdr:rowOff>146283</xdr:rowOff>
    </xdr:to>
    <xdr:sp macro="" textlink="">
      <xdr:nvSpPr>
        <xdr:cNvPr id="739" name="円/楕円 738"/>
        <xdr:cNvSpPr/>
      </xdr:nvSpPr>
      <xdr:spPr>
        <a:xfrm>
          <a:off x="221107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9280</xdr:rowOff>
    </xdr:from>
    <xdr:ext cx="378565" cy="259045"/>
    <xdr:sp macro="" textlink="">
      <xdr:nvSpPr>
        <xdr:cNvPr id="740" name="投資及び出資金該当値テキスト"/>
        <xdr:cNvSpPr txBox="1"/>
      </xdr:nvSpPr>
      <xdr:spPr>
        <a:xfrm>
          <a:off x="22212300" y="6695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44699</xdr:rowOff>
    </xdr:from>
    <xdr:to>
      <xdr:col>31</xdr:col>
      <xdr:colOff>85725</xdr:colOff>
      <xdr:row>39</xdr:row>
      <xdr:rowOff>146299</xdr:rowOff>
    </xdr:to>
    <xdr:sp macro="" textlink="">
      <xdr:nvSpPr>
        <xdr:cNvPr id="741" name="円/楕円 740"/>
        <xdr:cNvSpPr/>
      </xdr:nvSpPr>
      <xdr:spPr>
        <a:xfrm>
          <a:off x="21272500" y="67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137426</xdr:rowOff>
    </xdr:from>
    <xdr:ext cx="378565" cy="259045"/>
    <xdr:sp macro="" textlink="">
      <xdr:nvSpPr>
        <xdr:cNvPr id="742" name="テキスト ボックス 741"/>
        <xdr:cNvSpPr txBox="1"/>
      </xdr:nvSpPr>
      <xdr:spPr>
        <a:xfrm>
          <a:off x="21134017" y="682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44748</xdr:rowOff>
    </xdr:from>
    <xdr:to>
      <xdr:col>29</xdr:col>
      <xdr:colOff>568325</xdr:colOff>
      <xdr:row>39</xdr:row>
      <xdr:rowOff>146348</xdr:rowOff>
    </xdr:to>
    <xdr:sp macro="" textlink="">
      <xdr:nvSpPr>
        <xdr:cNvPr id="743" name="円/楕円 742"/>
        <xdr:cNvSpPr/>
      </xdr:nvSpPr>
      <xdr:spPr>
        <a:xfrm>
          <a:off x="20383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137475</xdr:rowOff>
    </xdr:from>
    <xdr:ext cx="378565" cy="259045"/>
    <xdr:sp macro="" textlink="">
      <xdr:nvSpPr>
        <xdr:cNvPr id="744" name="テキスト ボックス 743"/>
        <xdr:cNvSpPr txBox="1"/>
      </xdr:nvSpPr>
      <xdr:spPr>
        <a:xfrm>
          <a:off x="20245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44780</xdr:rowOff>
    </xdr:from>
    <xdr:to>
      <xdr:col>28</xdr:col>
      <xdr:colOff>365125</xdr:colOff>
      <xdr:row>39</xdr:row>
      <xdr:rowOff>146380</xdr:rowOff>
    </xdr:to>
    <xdr:sp macro="" textlink="">
      <xdr:nvSpPr>
        <xdr:cNvPr id="745" name="円/楕円 744"/>
        <xdr:cNvSpPr/>
      </xdr:nvSpPr>
      <xdr:spPr>
        <a:xfrm>
          <a:off x="19494500" y="67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137507</xdr:rowOff>
    </xdr:from>
    <xdr:ext cx="378565" cy="259045"/>
    <xdr:sp macro="" textlink="">
      <xdr:nvSpPr>
        <xdr:cNvPr id="746" name="テキスト ボックス 745"/>
        <xdr:cNvSpPr txBox="1"/>
      </xdr:nvSpPr>
      <xdr:spPr>
        <a:xfrm>
          <a:off x="19356017" y="682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44829</xdr:rowOff>
    </xdr:from>
    <xdr:to>
      <xdr:col>27</xdr:col>
      <xdr:colOff>161925</xdr:colOff>
      <xdr:row>39</xdr:row>
      <xdr:rowOff>146429</xdr:rowOff>
    </xdr:to>
    <xdr:sp macro="" textlink="">
      <xdr:nvSpPr>
        <xdr:cNvPr id="747" name="円/楕円 746"/>
        <xdr:cNvSpPr/>
      </xdr:nvSpPr>
      <xdr:spPr>
        <a:xfrm>
          <a:off x="18605500" y="67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137556</xdr:rowOff>
    </xdr:from>
    <xdr:ext cx="378565" cy="259045"/>
    <xdr:sp macro="" textlink="">
      <xdr:nvSpPr>
        <xdr:cNvPr id="748" name="テキスト ボックス 747"/>
        <xdr:cNvSpPr txBox="1"/>
      </xdr:nvSpPr>
      <xdr:spPr>
        <a:xfrm>
          <a:off x="18467017" y="682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72" name="直線コネクタ 771"/>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75"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76" name="直線コネクタ 775"/>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7" name="直線コネクタ 77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8"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9" name="フローチャート : 判断 778"/>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0" name="直線コネクタ 77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97854</xdr:rowOff>
    </xdr:from>
    <xdr:to>
      <xdr:col>31</xdr:col>
      <xdr:colOff>85725</xdr:colOff>
      <xdr:row>59</xdr:row>
      <xdr:rowOff>28004</xdr:rowOff>
    </xdr:to>
    <xdr:sp macro="" textlink="">
      <xdr:nvSpPr>
        <xdr:cNvPr id="781" name="フローチャート : 判断 780"/>
        <xdr:cNvSpPr/>
      </xdr:nvSpPr>
      <xdr:spPr>
        <a:xfrm>
          <a:off x="21272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44531</xdr:rowOff>
    </xdr:from>
    <xdr:ext cx="469744" cy="259045"/>
    <xdr:sp macro="" textlink="">
      <xdr:nvSpPr>
        <xdr:cNvPr id="782" name="テキスト ボックス 781"/>
        <xdr:cNvSpPr txBox="1"/>
      </xdr:nvSpPr>
      <xdr:spPr>
        <a:xfrm>
          <a:off x="21088427"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3" name="直線コネクタ 78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17844</xdr:rowOff>
    </xdr:from>
    <xdr:to>
      <xdr:col>29</xdr:col>
      <xdr:colOff>568325</xdr:colOff>
      <xdr:row>58</xdr:row>
      <xdr:rowOff>119444</xdr:rowOff>
    </xdr:to>
    <xdr:sp macro="" textlink="">
      <xdr:nvSpPr>
        <xdr:cNvPr id="784" name="フローチャート : 判断 783"/>
        <xdr:cNvSpPr/>
      </xdr:nvSpPr>
      <xdr:spPr>
        <a:xfrm>
          <a:off x="20383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135971</xdr:rowOff>
    </xdr:from>
    <xdr:ext cx="469744" cy="259045"/>
    <xdr:sp macro="" textlink="">
      <xdr:nvSpPr>
        <xdr:cNvPr id="785" name="テキスト ボックス 784"/>
        <xdr:cNvSpPr txBox="1"/>
      </xdr:nvSpPr>
      <xdr:spPr>
        <a:xfrm>
          <a:off x="20199427"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6" name="直線コネクタ 78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63564</xdr:rowOff>
    </xdr:from>
    <xdr:to>
      <xdr:col>28</xdr:col>
      <xdr:colOff>365125</xdr:colOff>
      <xdr:row>58</xdr:row>
      <xdr:rowOff>165164</xdr:rowOff>
    </xdr:to>
    <xdr:sp macro="" textlink="">
      <xdr:nvSpPr>
        <xdr:cNvPr id="787" name="フローチャート : 判断 786"/>
        <xdr:cNvSpPr/>
      </xdr:nvSpPr>
      <xdr:spPr>
        <a:xfrm>
          <a:off x="19494500" y="1000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10241</xdr:rowOff>
    </xdr:from>
    <xdr:ext cx="469744" cy="259045"/>
    <xdr:sp macro="" textlink="">
      <xdr:nvSpPr>
        <xdr:cNvPr id="788" name="テキスト ボックス 787"/>
        <xdr:cNvSpPr txBox="1"/>
      </xdr:nvSpPr>
      <xdr:spPr>
        <a:xfrm>
          <a:off x="19310427" y="978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61735</xdr:rowOff>
    </xdr:from>
    <xdr:to>
      <xdr:col>27</xdr:col>
      <xdr:colOff>161925</xdr:colOff>
      <xdr:row>58</xdr:row>
      <xdr:rowOff>163335</xdr:rowOff>
    </xdr:to>
    <xdr:sp macro="" textlink="">
      <xdr:nvSpPr>
        <xdr:cNvPr id="789" name="フローチャート : 判断 788"/>
        <xdr:cNvSpPr/>
      </xdr:nvSpPr>
      <xdr:spPr>
        <a:xfrm>
          <a:off x="18605500" y="100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8412</xdr:rowOff>
    </xdr:from>
    <xdr:ext cx="469744" cy="259045"/>
    <xdr:sp macro="" textlink="">
      <xdr:nvSpPr>
        <xdr:cNvPr id="790" name="テキスト ボックス 789"/>
        <xdr:cNvSpPr txBox="1"/>
      </xdr:nvSpPr>
      <xdr:spPr>
        <a:xfrm>
          <a:off x="18421427" y="978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円/楕円 79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8" name="円/楕円 79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0" name="円/楕円 79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2" name="円/楕円 80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円/楕円 80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7" name="テキスト ボックス 81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1" name="テキスト ボックス 82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9" name="直線コネクタ 828"/>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30"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31" name="直線コネクタ 830"/>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32"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33" name="直線コネクタ 832"/>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33203</xdr:rowOff>
    </xdr:from>
    <xdr:to>
      <xdr:col>32</xdr:col>
      <xdr:colOff>187325</xdr:colOff>
      <xdr:row>77</xdr:row>
      <xdr:rowOff>36799</xdr:rowOff>
    </xdr:to>
    <xdr:cxnSp macro="">
      <xdr:nvCxnSpPr>
        <xdr:cNvPr id="834" name="直線コネクタ 833"/>
        <xdr:cNvCxnSpPr/>
      </xdr:nvCxnSpPr>
      <xdr:spPr>
        <a:xfrm flipV="1">
          <a:off x="21323300" y="13234853"/>
          <a:ext cx="8382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35"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36" name="フローチャート : 判断 835"/>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36799</xdr:rowOff>
    </xdr:from>
    <xdr:to>
      <xdr:col>31</xdr:col>
      <xdr:colOff>34925</xdr:colOff>
      <xdr:row>77</xdr:row>
      <xdr:rowOff>57130</xdr:rowOff>
    </xdr:to>
    <xdr:cxnSp macro="">
      <xdr:nvCxnSpPr>
        <xdr:cNvPr id="837" name="直線コネクタ 836"/>
        <xdr:cNvCxnSpPr/>
      </xdr:nvCxnSpPr>
      <xdr:spPr>
        <a:xfrm flipV="1">
          <a:off x="20434300" y="13238449"/>
          <a:ext cx="889000" cy="2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8" name="フローチャート : 判断 837"/>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9" name="テキスト ボックス 838"/>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57130</xdr:rowOff>
    </xdr:from>
    <xdr:to>
      <xdr:col>29</xdr:col>
      <xdr:colOff>517525</xdr:colOff>
      <xdr:row>77</xdr:row>
      <xdr:rowOff>65816</xdr:rowOff>
    </xdr:to>
    <xdr:cxnSp macro="">
      <xdr:nvCxnSpPr>
        <xdr:cNvPr id="840" name="直線コネクタ 839"/>
        <xdr:cNvCxnSpPr/>
      </xdr:nvCxnSpPr>
      <xdr:spPr>
        <a:xfrm flipV="1">
          <a:off x="19545300" y="1325878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41" name="フローチャート : 判断 840"/>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42" name="テキスト ボックス 841"/>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65816</xdr:rowOff>
    </xdr:from>
    <xdr:to>
      <xdr:col>28</xdr:col>
      <xdr:colOff>314325</xdr:colOff>
      <xdr:row>77</xdr:row>
      <xdr:rowOff>86353</xdr:rowOff>
    </xdr:to>
    <xdr:cxnSp macro="">
      <xdr:nvCxnSpPr>
        <xdr:cNvPr id="843" name="直線コネクタ 842"/>
        <xdr:cNvCxnSpPr/>
      </xdr:nvCxnSpPr>
      <xdr:spPr>
        <a:xfrm flipV="1">
          <a:off x="18656300" y="13267466"/>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4" name="フローチャート : 判断 843"/>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5" name="テキスト ボックス 844"/>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6" name="フローチャート : 判断 845"/>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7" name="テキスト ボックス 846"/>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153853</xdr:rowOff>
    </xdr:from>
    <xdr:to>
      <xdr:col>32</xdr:col>
      <xdr:colOff>238125</xdr:colOff>
      <xdr:row>77</xdr:row>
      <xdr:rowOff>84003</xdr:rowOff>
    </xdr:to>
    <xdr:sp macro="" textlink="">
      <xdr:nvSpPr>
        <xdr:cNvPr id="853" name="円/楕円 852"/>
        <xdr:cNvSpPr/>
      </xdr:nvSpPr>
      <xdr:spPr>
        <a:xfrm>
          <a:off x="22110700" y="131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132280</xdr:rowOff>
    </xdr:from>
    <xdr:ext cx="534377" cy="259045"/>
    <xdr:sp macro="" textlink="">
      <xdr:nvSpPr>
        <xdr:cNvPr id="854" name="繰出金該当値テキスト"/>
        <xdr:cNvSpPr txBox="1"/>
      </xdr:nvSpPr>
      <xdr:spPr>
        <a:xfrm>
          <a:off x="22212300" y="131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157449</xdr:rowOff>
    </xdr:from>
    <xdr:to>
      <xdr:col>31</xdr:col>
      <xdr:colOff>85725</xdr:colOff>
      <xdr:row>77</xdr:row>
      <xdr:rowOff>87599</xdr:rowOff>
    </xdr:to>
    <xdr:sp macro="" textlink="">
      <xdr:nvSpPr>
        <xdr:cNvPr id="855" name="円/楕円 854"/>
        <xdr:cNvSpPr/>
      </xdr:nvSpPr>
      <xdr:spPr>
        <a:xfrm>
          <a:off x="21272500" y="131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78726</xdr:rowOff>
    </xdr:from>
    <xdr:ext cx="534377" cy="259045"/>
    <xdr:sp macro="" textlink="">
      <xdr:nvSpPr>
        <xdr:cNvPr id="856" name="テキスト ボックス 855"/>
        <xdr:cNvSpPr txBox="1"/>
      </xdr:nvSpPr>
      <xdr:spPr>
        <a:xfrm>
          <a:off x="21056111" y="13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6330</xdr:rowOff>
    </xdr:from>
    <xdr:to>
      <xdr:col>29</xdr:col>
      <xdr:colOff>568325</xdr:colOff>
      <xdr:row>77</xdr:row>
      <xdr:rowOff>107930</xdr:rowOff>
    </xdr:to>
    <xdr:sp macro="" textlink="">
      <xdr:nvSpPr>
        <xdr:cNvPr id="857" name="円/楕円 856"/>
        <xdr:cNvSpPr/>
      </xdr:nvSpPr>
      <xdr:spPr>
        <a:xfrm>
          <a:off x="20383500" y="132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99057</xdr:rowOff>
    </xdr:from>
    <xdr:ext cx="534377" cy="259045"/>
    <xdr:sp macro="" textlink="">
      <xdr:nvSpPr>
        <xdr:cNvPr id="858" name="テキスト ボックス 857"/>
        <xdr:cNvSpPr txBox="1"/>
      </xdr:nvSpPr>
      <xdr:spPr>
        <a:xfrm>
          <a:off x="20167111" y="133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15016</xdr:rowOff>
    </xdr:from>
    <xdr:to>
      <xdr:col>28</xdr:col>
      <xdr:colOff>365125</xdr:colOff>
      <xdr:row>77</xdr:row>
      <xdr:rowOff>116616</xdr:rowOff>
    </xdr:to>
    <xdr:sp macro="" textlink="">
      <xdr:nvSpPr>
        <xdr:cNvPr id="859" name="円/楕円 858"/>
        <xdr:cNvSpPr/>
      </xdr:nvSpPr>
      <xdr:spPr>
        <a:xfrm>
          <a:off x="19494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107743</xdr:rowOff>
    </xdr:from>
    <xdr:ext cx="534377" cy="259045"/>
    <xdr:sp macro="" textlink="">
      <xdr:nvSpPr>
        <xdr:cNvPr id="860" name="テキスト ボックス 859"/>
        <xdr:cNvSpPr txBox="1"/>
      </xdr:nvSpPr>
      <xdr:spPr>
        <a:xfrm>
          <a:off x="19278111" y="133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35553</xdr:rowOff>
    </xdr:from>
    <xdr:to>
      <xdr:col>27</xdr:col>
      <xdr:colOff>161925</xdr:colOff>
      <xdr:row>77</xdr:row>
      <xdr:rowOff>137153</xdr:rowOff>
    </xdr:to>
    <xdr:sp macro="" textlink="">
      <xdr:nvSpPr>
        <xdr:cNvPr id="861" name="円/楕円 860"/>
        <xdr:cNvSpPr/>
      </xdr:nvSpPr>
      <xdr:spPr>
        <a:xfrm>
          <a:off x="18605500" y="132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128280</xdr:rowOff>
    </xdr:from>
    <xdr:ext cx="534377" cy="259045"/>
    <xdr:sp macro="" textlink="">
      <xdr:nvSpPr>
        <xdr:cNvPr id="862" name="テキスト ボックス 861"/>
        <xdr:cNvSpPr txBox="1"/>
      </xdr:nvSpPr>
      <xdr:spPr>
        <a:xfrm>
          <a:off x="18389111" y="133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内順位のほぼ平均値であり、今後も職員数の削減、地域手当等の段階的な削減、そして、給与改定等による減少など、住民サービスを維持しながら適正な費用となるよう努める。普通建設事業費は、平成</a:t>
          </a:r>
          <a:r>
            <a:rPr kumimoji="1" lang="en-US" altLang="ja-JP" sz="1300">
              <a:latin typeface="ＭＳ Ｐゴシック"/>
            </a:rPr>
            <a:t>25</a:t>
          </a:r>
          <a:r>
            <a:rPr kumimoji="1" lang="ja-JP" altLang="en-US" sz="1300">
              <a:latin typeface="ＭＳ Ｐゴシック"/>
            </a:rPr>
            <a:t>年度の緊急防災・減災事業の影響で大幅に増えており、平成</a:t>
          </a:r>
          <a:r>
            <a:rPr kumimoji="1" lang="en-US" altLang="ja-JP" sz="1300">
              <a:latin typeface="ＭＳ Ｐゴシック"/>
            </a:rPr>
            <a:t>27</a:t>
          </a:r>
          <a:r>
            <a:rPr kumimoji="1" lang="ja-JP" altLang="en-US" sz="1300">
              <a:latin typeface="ＭＳ Ｐゴシック"/>
            </a:rPr>
            <a:t>年度時点でも社会資本整備総合交付金による事業を行っているため、類似団体内順位は最下位となった。今後も必要な道路整備・施設の建設が続き、増加していくと思われる。社会資本整備総合交付金事業には公共事業等債等を活用するため、公債費は連動して増加している。</a:t>
          </a:r>
          <a:endParaRPr kumimoji="1" lang="en-US" altLang="ja-JP" sz="1300">
            <a:latin typeface="ＭＳ Ｐゴシック"/>
          </a:endParaRPr>
        </a:p>
        <a:p>
          <a:r>
            <a:rPr kumimoji="1" lang="ja-JP" altLang="en-US" sz="1300">
              <a:latin typeface="ＭＳ Ｐゴシック"/>
            </a:rPr>
            <a:t>　扶助費については、国庫補助事業と連動しているものであり、今後も対象を精査しながら事業を行っていく予定である。他会計への繰出金は、各特別会計の健全な運営を促しつつ、調整していく必要がある。当町でも平成</a:t>
          </a:r>
          <a:r>
            <a:rPr kumimoji="1" lang="en-US" altLang="ja-JP" sz="1300">
              <a:latin typeface="ＭＳ Ｐゴシック"/>
            </a:rPr>
            <a:t>28</a:t>
          </a:r>
          <a:r>
            <a:rPr kumimoji="1" lang="ja-JP" altLang="en-US" sz="1300">
              <a:latin typeface="ＭＳ Ｐゴシック"/>
            </a:rPr>
            <a:t>年度に公共施設の総合管理計画及び固定資産台帳が整備されるので、今後作成される統一的な基準による財務書類をもとに、自団体の資産の状況を正しく把握し、他団体との比較検討をしつつ、適正な財政運営を行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103696</xdr:rowOff>
    </xdr:from>
    <xdr:to>
      <xdr:col>6</xdr:col>
      <xdr:colOff>511175</xdr:colOff>
      <xdr:row>37</xdr:row>
      <xdr:rowOff>12636</xdr:rowOff>
    </xdr:to>
    <xdr:cxnSp macro="">
      <xdr:nvCxnSpPr>
        <xdr:cNvPr id="61" name="直線コネクタ 60"/>
        <xdr:cNvCxnSpPr/>
      </xdr:nvCxnSpPr>
      <xdr:spPr>
        <a:xfrm flipV="1">
          <a:off x="3797300" y="6275896"/>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5397</xdr:rowOff>
    </xdr:from>
    <xdr:to>
      <xdr:col>5</xdr:col>
      <xdr:colOff>358775</xdr:colOff>
      <xdr:row>37</xdr:row>
      <xdr:rowOff>12636</xdr:rowOff>
    </xdr:to>
    <xdr:cxnSp macro="">
      <xdr:nvCxnSpPr>
        <xdr:cNvPr id="64" name="直線コネクタ 63"/>
        <xdr:cNvCxnSpPr/>
      </xdr:nvCxnSpPr>
      <xdr:spPr>
        <a:xfrm>
          <a:off x="2908300" y="63490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132715</xdr:rowOff>
    </xdr:from>
    <xdr:to>
      <xdr:col>5</xdr:col>
      <xdr:colOff>409575</xdr:colOff>
      <xdr:row>37</xdr:row>
      <xdr:rowOff>62865</xdr:rowOff>
    </xdr:to>
    <xdr:sp macro="" textlink="">
      <xdr:nvSpPr>
        <xdr:cNvPr id="65" name="フローチャート : 判断 64"/>
        <xdr:cNvSpPr/>
      </xdr:nvSpPr>
      <xdr:spPr>
        <a:xfrm>
          <a:off x="3746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79392</xdr:rowOff>
    </xdr:from>
    <xdr:ext cx="469744" cy="259045"/>
    <xdr:sp macro="" textlink="">
      <xdr:nvSpPr>
        <xdr:cNvPr id="66" name="テキスト ボックス 65"/>
        <xdr:cNvSpPr txBox="1"/>
      </xdr:nvSpPr>
      <xdr:spPr>
        <a:xfrm>
          <a:off x="3562427" y="608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133985</xdr:rowOff>
    </xdr:from>
    <xdr:to>
      <xdr:col>4</xdr:col>
      <xdr:colOff>155575</xdr:colOff>
      <xdr:row>37</xdr:row>
      <xdr:rowOff>5397</xdr:rowOff>
    </xdr:to>
    <xdr:cxnSp macro="">
      <xdr:nvCxnSpPr>
        <xdr:cNvPr id="67" name="直線コネクタ 66"/>
        <xdr:cNvCxnSpPr/>
      </xdr:nvCxnSpPr>
      <xdr:spPr>
        <a:xfrm>
          <a:off x="2019300" y="630618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142621</xdr:rowOff>
    </xdr:from>
    <xdr:to>
      <xdr:col>4</xdr:col>
      <xdr:colOff>206375</xdr:colOff>
      <xdr:row>37</xdr:row>
      <xdr:rowOff>72771</xdr:rowOff>
    </xdr:to>
    <xdr:sp macro="" textlink="">
      <xdr:nvSpPr>
        <xdr:cNvPr id="68" name="フローチャート : 判断 67"/>
        <xdr:cNvSpPr/>
      </xdr:nvSpPr>
      <xdr:spPr>
        <a:xfrm>
          <a:off x="2857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63898</xdr:rowOff>
    </xdr:from>
    <xdr:ext cx="469744" cy="259045"/>
    <xdr:sp macro="" textlink="">
      <xdr:nvSpPr>
        <xdr:cNvPr id="69" name="テキスト ボックス 68"/>
        <xdr:cNvSpPr txBox="1"/>
      </xdr:nvSpPr>
      <xdr:spPr>
        <a:xfrm>
          <a:off x="2673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61595</xdr:rowOff>
    </xdr:from>
    <xdr:to>
      <xdr:col>2</xdr:col>
      <xdr:colOff>638175</xdr:colOff>
      <xdr:row>36</xdr:row>
      <xdr:rowOff>133985</xdr:rowOff>
    </xdr:to>
    <xdr:cxnSp macro="">
      <xdr:nvCxnSpPr>
        <xdr:cNvPr id="70" name="直線コネクタ 69"/>
        <xdr:cNvCxnSpPr/>
      </xdr:nvCxnSpPr>
      <xdr:spPr>
        <a:xfrm>
          <a:off x="1130300" y="623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95377</xdr:rowOff>
    </xdr:from>
    <xdr:to>
      <xdr:col>3</xdr:col>
      <xdr:colOff>3175</xdr:colOff>
      <xdr:row>37</xdr:row>
      <xdr:rowOff>25527</xdr:rowOff>
    </xdr:to>
    <xdr:sp macro="" textlink="">
      <xdr:nvSpPr>
        <xdr:cNvPr id="71" name="フローチャート : 判断 70"/>
        <xdr:cNvSpPr/>
      </xdr:nvSpPr>
      <xdr:spPr>
        <a:xfrm>
          <a:off x="1968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16654</xdr:rowOff>
    </xdr:from>
    <xdr:ext cx="469744" cy="259045"/>
    <xdr:sp macro="" textlink="">
      <xdr:nvSpPr>
        <xdr:cNvPr id="72" name="テキスト ボックス 71"/>
        <xdr:cNvSpPr txBox="1"/>
      </xdr:nvSpPr>
      <xdr:spPr>
        <a:xfrm>
          <a:off x="1784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120333</xdr:rowOff>
    </xdr:from>
    <xdr:to>
      <xdr:col>1</xdr:col>
      <xdr:colOff>485775</xdr:colOff>
      <xdr:row>36</xdr:row>
      <xdr:rowOff>50483</xdr:rowOff>
    </xdr:to>
    <xdr:sp macro="" textlink="">
      <xdr:nvSpPr>
        <xdr:cNvPr id="73" name="フローチャート : 判断 72"/>
        <xdr:cNvSpPr/>
      </xdr:nvSpPr>
      <xdr:spPr>
        <a:xfrm>
          <a:off x="1079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67010</xdr:rowOff>
    </xdr:from>
    <xdr:ext cx="469744" cy="259045"/>
    <xdr:sp macro="" textlink="">
      <xdr:nvSpPr>
        <xdr:cNvPr id="74" name="テキスト ボックス 73"/>
        <xdr:cNvSpPr txBox="1"/>
      </xdr:nvSpPr>
      <xdr:spPr>
        <a:xfrm>
          <a:off x="895427"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52896</xdr:rowOff>
    </xdr:from>
    <xdr:to>
      <xdr:col>6</xdr:col>
      <xdr:colOff>561975</xdr:colOff>
      <xdr:row>36</xdr:row>
      <xdr:rowOff>154496</xdr:rowOff>
    </xdr:to>
    <xdr:sp macro="" textlink="">
      <xdr:nvSpPr>
        <xdr:cNvPr id="80" name="円/楕円 79"/>
        <xdr:cNvSpPr/>
      </xdr:nvSpPr>
      <xdr:spPr>
        <a:xfrm>
          <a:off x="45847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31323</xdr:rowOff>
    </xdr:from>
    <xdr:ext cx="469744" cy="259045"/>
    <xdr:sp macro="" textlink="">
      <xdr:nvSpPr>
        <xdr:cNvPr id="81" name="議会費該当値テキスト"/>
        <xdr:cNvSpPr txBox="1"/>
      </xdr:nvSpPr>
      <xdr:spPr>
        <a:xfrm>
          <a:off x="4686300" y="620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133286</xdr:rowOff>
    </xdr:from>
    <xdr:to>
      <xdr:col>5</xdr:col>
      <xdr:colOff>409575</xdr:colOff>
      <xdr:row>37</xdr:row>
      <xdr:rowOff>63436</xdr:rowOff>
    </xdr:to>
    <xdr:sp macro="" textlink="">
      <xdr:nvSpPr>
        <xdr:cNvPr id="82" name="円/楕円 81"/>
        <xdr:cNvSpPr/>
      </xdr:nvSpPr>
      <xdr:spPr>
        <a:xfrm>
          <a:off x="3746500" y="63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54563</xdr:rowOff>
    </xdr:from>
    <xdr:ext cx="469744" cy="259045"/>
    <xdr:sp macro="" textlink="">
      <xdr:nvSpPr>
        <xdr:cNvPr id="83" name="テキスト ボックス 82"/>
        <xdr:cNvSpPr txBox="1"/>
      </xdr:nvSpPr>
      <xdr:spPr>
        <a:xfrm>
          <a:off x="3562427" y="63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126047</xdr:rowOff>
    </xdr:from>
    <xdr:to>
      <xdr:col>4</xdr:col>
      <xdr:colOff>206375</xdr:colOff>
      <xdr:row>37</xdr:row>
      <xdr:rowOff>56197</xdr:rowOff>
    </xdr:to>
    <xdr:sp macro="" textlink="">
      <xdr:nvSpPr>
        <xdr:cNvPr id="84" name="円/楕円 83"/>
        <xdr:cNvSpPr/>
      </xdr:nvSpPr>
      <xdr:spPr>
        <a:xfrm>
          <a:off x="2857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72724</xdr:rowOff>
    </xdr:from>
    <xdr:ext cx="469744" cy="259045"/>
    <xdr:sp macro="" textlink="">
      <xdr:nvSpPr>
        <xdr:cNvPr id="85" name="テキスト ボックス 84"/>
        <xdr:cNvSpPr txBox="1"/>
      </xdr:nvSpPr>
      <xdr:spPr>
        <a:xfrm>
          <a:off x="2673427" y="60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83185</xdr:rowOff>
    </xdr:from>
    <xdr:to>
      <xdr:col>3</xdr:col>
      <xdr:colOff>3175</xdr:colOff>
      <xdr:row>37</xdr:row>
      <xdr:rowOff>13335</xdr:rowOff>
    </xdr:to>
    <xdr:sp macro="" textlink="">
      <xdr:nvSpPr>
        <xdr:cNvPr id="86" name="円/楕円 85"/>
        <xdr:cNvSpPr/>
      </xdr:nvSpPr>
      <xdr:spPr>
        <a:xfrm>
          <a:off x="196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29862</xdr:rowOff>
    </xdr:from>
    <xdr:ext cx="469744" cy="259045"/>
    <xdr:sp macro="" textlink="">
      <xdr:nvSpPr>
        <xdr:cNvPr id="87" name="テキスト ボックス 86"/>
        <xdr:cNvSpPr txBox="1"/>
      </xdr:nvSpPr>
      <xdr:spPr>
        <a:xfrm>
          <a:off x="1784427"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10795</xdr:rowOff>
    </xdr:from>
    <xdr:to>
      <xdr:col>1</xdr:col>
      <xdr:colOff>485775</xdr:colOff>
      <xdr:row>36</xdr:row>
      <xdr:rowOff>112395</xdr:rowOff>
    </xdr:to>
    <xdr:sp macro="" textlink="">
      <xdr:nvSpPr>
        <xdr:cNvPr id="88" name="円/楕円 87"/>
        <xdr:cNvSpPr/>
      </xdr:nvSpPr>
      <xdr:spPr>
        <a:xfrm>
          <a:off x="1079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103522</xdr:rowOff>
    </xdr:from>
    <xdr:ext cx="469744" cy="259045"/>
    <xdr:sp macro="" textlink="">
      <xdr:nvSpPr>
        <xdr:cNvPr id="89" name="テキスト ボックス 88"/>
        <xdr:cNvSpPr txBox="1"/>
      </xdr:nvSpPr>
      <xdr:spPr>
        <a:xfrm>
          <a:off x="8954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14055</xdr:rowOff>
    </xdr:from>
    <xdr:to>
      <xdr:col>6</xdr:col>
      <xdr:colOff>511175</xdr:colOff>
      <xdr:row>58</xdr:row>
      <xdr:rowOff>47809</xdr:rowOff>
    </xdr:to>
    <xdr:cxnSp macro="">
      <xdr:nvCxnSpPr>
        <xdr:cNvPr id="120" name="直線コネクタ 119"/>
        <xdr:cNvCxnSpPr/>
      </xdr:nvCxnSpPr>
      <xdr:spPr>
        <a:xfrm flipV="1">
          <a:off x="3797300" y="9958155"/>
          <a:ext cx="838200" cy="3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157550</xdr:rowOff>
    </xdr:from>
    <xdr:to>
      <xdr:col>5</xdr:col>
      <xdr:colOff>358775</xdr:colOff>
      <xdr:row>58</xdr:row>
      <xdr:rowOff>47809</xdr:rowOff>
    </xdr:to>
    <xdr:cxnSp macro="">
      <xdr:nvCxnSpPr>
        <xdr:cNvPr id="123" name="直線コネクタ 122"/>
        <xdr:cNvCxnSpPr/>
      </xdr:nvCxnSpPr>
      <xdr:spPr>
        <a:xfrm>
          <a:off x="2908300" y="9930200"/>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132759</xdr:rowOff>
    </xdr:from>
    <xdr:to>
      <xdr:col>5</xdr:col>
      <xdr:colOff>409575</xdr:colOff>
      <xdr:row>58</xdr:row>
      <xdr:rowOff>62909</xdr:rowOff>
    </xdr:to>
    <xdr:sp macro="" textlink="">
      <xdr:nvSpPr>
        <xdr:cNvPr id="124" name="フローチャート : 判断 123"/>
        <xdr:cNvSpPr/>
      </xdr:nvSpPr>
      <xdr:spPr>
        <a:xfrm>
          <a:off x="3746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79436</xdr:rowOff>
    </xdr:from>
    <xdr:ext cx="534377" cy="259045"/>
    <xdr:sp macro="" textlink="">
      <xdr:nvSpPr>
        <xdr:cNvPr id="125" name="テキスト ボックス 124"/>
        <xdr:cNvSpPr txBox="1"/>
      </xdr:nvSpPr>
      <xdr:spPr>
        <a:xfrm>
          <a:off x="3530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157550</xdr:rowOff>
    </xdr:from>
    <xdr:to>
      <xdr:col>4</xdr:col>
      <xdr:colOff>155575</xdr:colOff>
      <xdr:row>58</xdr:row>
      <xdr:rowOff>103529</xdr:rowOff>
    </xdr:to>
    <xdr:cxnSp macro="">
      <xdr:nvCxnSpPr>
        <xdr:cNvPr id="126" name="直線コネクタ 125"/>
        <xdr:cNvCxnSpPr/>
      </xdr:nvCxnSpPr>
      <xdr:spPr>
        <a:xfrm flipV="1">
          <a:off x="2019300" y="9930200"/>
          <a:ext cx="889000" cy="1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137487</xdr:rowOff>
    </xdr:from>
    <xdr:to>
      <xdr:col>4</xdr:col>
      <xdr:colOff>206375</xdr:colOff>
      <xdr:row>58</xdr:row>
      <xdr:rowOff>67637</xdr:rowOff>
    </xdr:to>
    <xdr:sp macro="" textlink="">
      <xdr:nvSpPr>
        <xdr:cNvPr id="127" name="フローチャート : 判断 126"/>
        <xdr:cNvSpPr/>
      </xdr:nvSpPr>
      <xdr:spPr>
        <a:xfrm>
          <a:off x="2857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58764</xdr:rowOff>
    </xdr:from>
    <xdr:ext cx="534377" cy="259045"/>
    <xdr:sp macro="" textlink="">
      <xdr:nvSpPr>
        <xdr:cNvPr id="128" name="テキスト ボックス 127"/>
        <xdr:cNvSpPr txBox="1"/>
      </xdr:nvSpPr>
      <xdr:spPr>
        <a:xfrm>
          <a:off x="2641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103470</xdr:rowOff>
    </xdr:from>
    <xdr:to>
      <xdr:col>2</xdr:col>
      <xdr:colOff>638175</xdr:colOff>
      <xdr:row>58</xdr:row>
      <xdr:rowOff>103529</xdr:rowOff>
    </xdr:to>
    <xdr:cxnSp macro="">
      <xdr:nvCxnSpPr>
        <xdr:cNvPr id="129" name="直線コネクタ 128"/>
        <xdr:cNvCxnSpPr/>
      </xdr:nvCxnSpPr>
      <xdr:spPr>
        <a:xfrm>
          <a:off x="1130300" y="10047570"/>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47772</xdr:rowOff>
    </xdr:from>
    <xdr:to>
      <xdr:col>3</xdr:col>
      <xdr:colOff>3175</xdr:colOff>
      <xdr:row>56</xdr:row>
      <xdr:rowOff>149372</xdr:rowOff>
    </xdr:to>
    <xdr:sp macro="" textlink="">
      <xdr:nvSpPr>
        <xdr:cNvPr id="130" name="フローチャート : 判断 129"/>
        <xdr:cNvSpPr/>
      </xdr:nvSpPr>
      <xdr:spPr>
        <a:xfrm>
          <a:off x="1968500" y="964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165899</xdr:rowOff>
    </xdr:from>
    <xdr:ext cx="599010" cy="259045"/>
    <xdr:sp macro="" textlink="">
      <xdr:nvSpPr>
        <xdr:cNvPr id="131" name="テキスト ボックス 130"/>
        <xdr:cNvSpPr txBox="1"/>
      </xdr:nvSpPr>
      <xdr:spPr>
        <a:xfrm>
          <a:off x="1719794" y="94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117083</xdr:rowOff>
    </xdr:from>
    <xdr:to>
      <xdr:col>1</xdr:col>
      <xdr:colOff>485775</xdr:colOff>
      <xdr:row>58</xdr:row>
      <xdr:rowOff>47233</xdr:rowOff>
    </xdr:to>
    <xdr:sp macro="" textlink="">
      <xdr:nvSpPr>
        <xdr:cNvPr id="132" name="フローチャート : 判断 131"/>
        <xdr:cNvSpPr/>
      </xdr:nvSpPr>
      <xdr:spPr>
        <a:xfrm>
          <a:off x="1079500" y="98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63760</xdr:rowOff>
    </xdr:from>
    <xdr:ext cx="534377" cy="259045"/>
    <xdr:sp macro="" textlink="">
      <xdr:nvSpPr>
        <xdr:cNvPr id="133" name="テキスト ボックス 132"/>
        <xdr:cNvSpPr txBox="1"/>
      </xdr:nvSpPr>
      <xdr:spPr>
        <a:xfrm>
          <a:off x="863111" y="96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134705</xdr:rowOff>
    </xdr:from>
    <xdr:to>
      <xdr:col>6</xdr:col>
      <xdr:colOff>561975</xdr:colOff>
      <xdr:row>58</xdr:row>
      <xdr:rowOff>64855</xdr:rowOff>
    </xdr:to>
    <xdr:sp macro="" textlink="">
      <xdr:nvSpPr>
        <xdr:cNvPr id="139" name="円/楕円 138"/>
        <xdr:cNvSpPr/>
      </xdr:nvSpPr>
      <xdr:spPr>
        <a:xfrm>
          <a:off x="4584700" y="99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113132</xdr:rowOff>
    </xdr:from>
    <xdr:ext cx="534377" cy="259045"/>
    <xdr:sp macro="" textlink="">
      <xdr:nvSpPr>
        <xdr:cNvPr id="140" name="総務費該当値テキスト"/>
        <xdr:cNvSpPr txBox="1"/>
      </xdr:nvSpPr>
      <xdr:spPr>
        <a:xfrm>
          <a:off x="4686300" y="98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168459</xdr:rowOff>
    </xdr:from>
    <xdr:to>
      <xdr:col>5</xdr:col>
      <xdr:colOff>409575</xdr:colOff>
      <xdr:row>58</xdr:row>
      <xdr:rowOff>98609</xdr:rowOff>
    </xdr:to>
    <xdr:sp macro="" textlink="">
      <xdr:nvSpPr>
        <xdr:cNvPr id="141" name="円/楕円 140"/>
        <xdr:cNvSpPr/>
      </xdr:nvSpPr>
      <xdr:spPr>
        <a:xfrm>
          <a:off x="3746500" y="99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89736</xdr:rowOff>
    </xdr:from>
    <xdr:ext cx="534377" cy="259045"/>
    <xdr:sp macro="" textlink="">
      <xdr:nvSpPr>
        <xdr:cNvPr id="142" name="テキスト ボックス 141"/>
        <xdr:cNvSpPr txBox="1"/>
      </xdr:nvSpPr>
      <xdr:spPr>
        <a:xfrm>
          <a:off x="3530111" y="100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106750</xdr:rowOff>
    </xdr:from>
    <xdr:to>
      <xdr:col>4</xdr:col>
      <xdr:colOff>206375</xdr:colOff>
      <xdr:row>58</xdr:row>
      <xdr:rowOff>36900</xdr:rowOff>
    </xdr:to>
    <xdr:sp macro="" textlink="">
      <xdr:nvSpPr>
        <xdr:cNvPr id="143" name="円/楕円 142"/>
        <xdr:cNvSpPr/>
      </xdr:nvSpPr>
      <xdr:spPr>
        <a:xfrm>
          <a:off x="2857500" y="98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53427</xdr:rowOff>
    </xdr:from>
    <xdr:ext cx="534377" cy="259045"/>
    <xdr:sp macro="" textlink="">
      <xdr:nvSpPr>
        <xdr:cNvPr id="144" name="テキスト ボックス 143"/>
        <xdr:cNvSpPr txBox="1"/>
      </xdr:nvSpPr>
      <xdr:spPr>
        <a:xfrm>
          <a:off x="2641111" y="96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52729</xdr:rowOff>
    </xdr:from>
    <xdr:to>
      <xdr:col>3</xdr:col>
      <xdr:colOff>3175</xdr:colOff>
      <xdr:row>58</xdr:row>
      <xdr:rowOff>154329</xdr:rowOff>
    </xdr:to>
    <xdr:sp macro="" textlink="">
      <xdr:nvSpPr>
        <xdr:cNvPr id="145" name="円/楕円 144"/>
        <xdr:cNvSpPr/>
      </xdr:nvSpPr>
      <xdr:spPr>
        <a:xfrm>
          <a:off x="1968500" y="99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145456</xdr:rowOff>
    </xdr:from>
    <xdr:ext cx="534377" cy="259045"/>
    <xdr:sp macro="" textlink="">
      <xdr:nvSpPr>
        <xdr:cNvPr id="146" name="テキスト ボックス 145"/>
        <xdr:cNvSpPr txBox="1"/>
      </xdr:nvSpPr>
      <xdr:spPr>
        <a:xfrm>
          <a:off x="1752111" y="100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52670</xdr:rowOff>
    </xdr:from>
    <xdr:to>
      <xdr:col>1</xdr:col>
      <xdr:colOff>485775</xdr:colOff>
      <xdr:row>58</xdr:row>
      <xdr:rowOff>154270</xdr:rowOff>
    </xdr:to>
    <xdr:sp macro="" textlink="">
      <xdr:nvSpPr>
        <xdr:cNvPr id="147" name="円/楕円 146"/>
        <xdr:cNvSpPr/>
      </xdr:nvSpPr>
      <xdr:spPr>
        <a:xfrm>
          <a:off x="1079500" y="99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145397</xdr:rowOff>
    </xdr:from>
    <xdr:ext cx="534377" cy="259045"/>
    <xdr:sp macro="" textlink="">
      <xdr:nvSpPr>
        <xdr:cNvPr id="148" name="テキスト ボックス 147"/>
        <xdr:cNvSpPr txBox="1"/>
      </xdr:nvSpPr>
      <xdr:spPr>
        <a:xfrm>
          <a:off x="863111" y="1008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1811</xdr:rowOff>
    </xdr:from>
    <xdr:to>
      <xdr:col>6</xdr:col>
      <xdr:colOff>511175</xdr:colOff>
      <xdr:row>79</xdr:row>
      <xdr:rowOff>13894</xdr:rowOff>
    </xdr:to>
    <xdr:cxnSp macro="">
      <xdr:nvCxnSpPr>
        <xdr:cNvPr id="180" name="直線コネクタ 179"/>
        <xdr:cNvCxnSpPr/>
      </xdr:nvCxnSpPr>
      <xdr:spPr>
        <a:xfrm flipV="1">
          <a:off x="3797300" y="1354636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13894</xdr:rowOff>
    </xdr:from>
    <xdr:to>
      <xdr:col>5</xdr:col>
      <xdr:colOff>358775</xdr:colOff>
      <xdr:row>79</xdr:row>
      <xdr:rowOff>17780</xdr:rowOff>
    </xdr:to>
    <xdr:cxnSp macro="">
      <xdr:nvCxnSpPr>
        <xdr:cNvPr id="183" name="直線コネクタ 182"/>
        <xdr:cNvCxnSpPr/>
      </xdr:nvCxnSpPr>
      <xdr:spPr>
        <a:xfrm flipV="1">
          <a:off x="2908300" y="1355844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4" name="フローチャート : 判断 183"/>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5" name="テキスト ボックス 184"/>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17780</xdr:rowOff>
    </xdr:from>
    <xdr:to>
      <xdr:col>4</xdr:col>
      <xdr:colOff>155575</xdr:colOff>
      <xdr:row>79</xdr:row>
      <xdr:rowOff>147473</xdr:rowOff>
    </xdr:to>
    <xdr:cxnSp macro="">
      <xdr:nvCxnSpPr>
        <xdr:cNvPr id="186" name="直線コネクタ 185"/>
        <xdr:cNvCxnSpPr/>
      </xdr:nvCxnSpPr>
      <xdr:spPr>
        <a:xfrm flipV="1">
          <a:off x="2019300" y="13562330"/>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7" name="フローチャート : 判断 186"/>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88" name="テキスト ボックス 187"/>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147473</xdr:rowOff>
    </xdr:from>
    <xdr:to>
      <xdr:col>2</xdr:col>
      <xdr:colOff>638175</xdr:colOff>
      <xdr:row>80</xdr:row>
      <xdr:rowOff>798</xdr:rowOff>
    </xdr:to>
    <xdr:cxnSp macro="">
      <xdr:nvCxnSpPr>
        <xdr:cNvPr id="189" name="直線コネクタ 188"/>
        <xdr:cNvCxnSpPr/>
      </xdr:nvCxnSpPr>
      <xdr:spPr>
        <a:xfrm flipV="1">
          <a:off x="1130300" y="13692023"/>
          <a:ext cx="8890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0" name="フローチャート : 判断 189"/>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1" name="テキスト ボックス 190"/>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2" name="フローチャート : 判断 191"/>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3" name="テキスト ボックス 192"/>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122461</xdr:rowOff>
    </xdr:from>
    <xdr:to>
      <xdr:col>6</xdr:col>
      <xdr:colOff>561975</xdr:colOff>
      <xdr:row>79</xdr:row>
      <xdr:rowOff>52611</xdr:rowOff>
    </xdr:to>
    <xdr:sp macro="" textlink="">
      <xdr:nvSpPr>
        <xdr:cNvPr id="199" name="円/楕円 198"/>
        <xdr:cNvSpPr/>
      </xdr:nvSpPr>
      <xdr:spPr>
        <a:xfrm>
          <a:off x="4584700" y="134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37388</xdr:rowOff>
    </xdr:from>
    <xdr:ext cx="534377" cy="259045"/>
    <xdr:sp macro="" textlink="">
      <xdr:nvSpPr>
        <xdr:cNvPr id="200" name="民生費該当値テキスト"/>
        <xdr:cNvSpPr txBox="1"/>
      </xdr:nvSpPr>
      <xdr:spPr>
        <a:xfrm>
          <a:off x="4686300" y="134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134544</xdr:rowOff>
    </xdr:from>
    <xdr:to>
      <xdr:col>5</xdr:col>
      <xdr:colOff>409575</xdr:colOff>
      <xdr:row>79</xdr:row>
      <xdr:rowOff>64694</xdr:rowOff>
    </xdr:to>
    <xdr:sp macro="" textlink="">
      <xdr:nvSpPr>
        <xdr:cNvPr id="201" name="円/楕円 200"/>
        <xdr:cNvSpPr/>
      </xdr:nvSpPr>
      <xdr:spPr>
        <a:xfrm>
          <a:off x="3746500" y="135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55821</xdr:rowOff>
    </xdr:from>
    <xdr:ext cx="534377" cy="259045"/>
    <xdr:sp macro="" textlink="">
      <xdr:nvSpPr>
        <xdr:cNvPr id="202" name="テキスト ボックス 201"/>
        <xdr:cNvSpPr txBox="1"/>
      </xdr:nvSpPr>
      <xdr:spPr>
        <a:xfrm>
          <a:off x="3530111" y="136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138430</xdr:rowOff>
    </xdr:from>
    <xdr:to>
      <xdr:col>4</xdr:col>
      <xdr:colOff>206375</xdr:colOff>
      <xdr:row>79</xdr:row>
      <xdr:rowOff>68580</xdr:rowOff>
    </xdr:to>
    <xdr:sp macro="" textlink="">
      <xdr:nvSpPr>
        <xdr:cNvPr id="203" name="円/楕円 202"/>
        <xdr:cNvSpPr/>
      </xdr:nvSpPr>
      <xdr:spPr>
        <a:xfrm>
          <a:off x="2857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59707</xdr:rowOff>
    </xdr:from>
    <xdr:ext cx="534377" cy="259045"/>
    <xdr:sp macro="" textlink="">
      <xdr:nvSpPr>
        <xdr:cNvPr id="204" name="テキスト ボックス 203"/>
        <xdr:cNvSpPr txBox="1"/>
      </xdr:nvSpPr>
      <xdr:spPr>
        <a:xfrm>
          <a:off x="2641111" y="136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96673</xdr:rowOff>
    </xdr:from>
    <xdr:to>
      <xdr:col>3</xdr:col>
      <xdr:colOff>3175</xdr:colOff>
      <xdr:row>80</xdr:row>
      <xdr:rowOff>26823</xdr:rowOff>
    </xdr:to>
    <xdr:sp macro="" textlink="">
      <xdr:nvSpPr>
        <xdr:cNvPr id="205" name="円/楕円 204"/>
        <xdr:cNvSpPr/>
      </xdr:nvSpPr>
      <xdr:spPr>
        <a:xfrm>
          <a:off x="1968500" y="136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17950</xdr:rowOff>
    </xdr:from>
    <xdr:ext cx="534377" cy="259045"/>
    <xdr:sp macro="" textlink="">
      <xdr:nvSpPr>
        <xdr:cNvPr id="206" name="テキスト ボックス 205"/>
        <xdr:cNvSpPr txBox="1"/>
      </xdr:nvSpPr>
      <xdr:spPr>
        <a:xfrm>
          <a:off x="1752111" y="137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85,536</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121448</xdr:rowOff>
    </xdr:from>
    <xdr:to>
      <xdr:col>1</xdr:col>
      <xdr:colOff>485775</xdr:colOff>
      <xdr:row>80</xdr:row>
      <xdr:rowOff>51598</xdr:rowOff>
    </xdr:to>
    <xdr:sp macro="" textlink="">
      <xdr:nvSpPr>
        <xdr:cNvPr id="207" name="円/楕円 206"/>
        <xdr:cNvSpPr/>
      </xdr:nvSpPr>
      <xdr:spPr>
        <a:xfrm>
          <a:off x="1079500" y="136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42725</xdr:rowOff>
    </xdr:from>
    <xdr:ext cx="534377" cy="259045"/>
    <xdr:sp macro="" textlink="">
      <xdr:nvSpPr>
        <xdr:cNvPr id="208" name="テキスト ボックス 207"/>
        <xdr:cNvSpPr txBox="1"/>
      </xdr:nvSpPr>
      <xdr:spPr>
        <a:xfrm>
          <a:off x="863111" y="137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88770</xdr:rowOff>
    </xdr:from>
    <xdr:to>
      <xdr:col>6</xdr:col>
      <xdr:colOff>511175</xdr:colOff>
      <xdr:row>98</xdr:row>
      <xdr:rowOff>29020</xdr:rowOff>
    </xdr:to>
    <xdr:cxnSp macro="">
      <xdr:nvCxnSpPr>
        <xdr:cNvPr id="241" name="直線コネクタ 240"/>
        <xdr:cNvCxnSpPr/>
      </xdr:nvCxnSpPr>
      <xdr:spPr>
        <a:xfrm>
          <a:off x="3797300" y="16719420"/>
          <a:ext cx="838200" cy="1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88770</xdr:rowOff>
    </xdr:from>
    <xdr:to>
      <xdr:col>5</xdr:col>
      <xdr:colOff>358775</xdr:colOff>
      <xdr:row>98</xdr:row>
      <xdr:rowOff>47307</xdr:rowOff>
    </xdr:to>
    <xdr:cxnSp macro="">
      <xdr:nvCxnSpPr>
        <xdr:cNvPr id="244" name="直線コネクタ 243"/>
        <xdr:cNvCxnSpPr/>
      </xdr:nvCxnSpPr>
      <xdr:spPr>
        <a:xfrm flipV="1">
          <a:off x="2908300" y="16719420"/>
          <a:ext cx="889000" cy="12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36246</xdr:rowOff>
    </xdr:from>
    <xdr:to>
      <xdr:col>5</xdr:col>
      <xdr:colOff>409575</xdr:colOff>
      <xdr:row>97</xdr:row>
      <xdr:rowOff>137846</xdr:rowOff>
    </xdr:to>
    <xdr:sp macro="" textlink="">
      <xdr:nvSpPr>
        <xdr:cNvPr id="245" name="フローチャート : 判断 244"/>
        <xdr:cNvSpPr/>
      </xdr:nvSpPr>
      <xdr:spPr>
        <a:xfrm>
          <a:off x="3746500" y="166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154373</xdr:rowOff>
    </xdr:from>
    <xdr:ext cx="534377" cy="259045"/>
    <xdr:sp macro="" textlink="">
      <xdr:nvSpPr>
        <xdr:cNvPr id="246" name="テキスト ボックス 245"/>
        <xdr:cNvSpPr txBox="1"/>
      </xdr:nvSpPr>
      <xdr:spPr>
        <a:xfrm>
          <a:off x="3530111" y="164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40821</xdr:rowOff>
    </xdr:from>
    <xdr:to>
      <xdr:col>4</xdr:col>
      <xdr:colOff>155575</xdr:colOff>
      <xdr:row>98</xdr:row>
      <xdr:rowOff>47307</xdr:rowOff>
    </xdr:to>
    <xdr:cxnSp macro="">
      <xdr:nvCxnSpPr>
        <xdr:cNvPr id="247" name="直線コネクタ 246"/>
        <xdr:cNvCxnSpPr/>
      </xdr:nvCxnSpPr>
      <xdr:spPr>
        <a:xfrm>
          <a:off x="2019300" y="16842921"/>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21006</xdr:rowOff>
    </xdr:from>
    <xdr:to>
      <xdr:col>4</xdr:col>
      <xdr:colOff>206375</xdr:colOff>
      <xdr:row>97</xdr:row>
      <xdr:rowOff>122606</xdr:rowOff>
    </xdr:to>
    <xdr:sp macro="" textlink="">
      <xdr:nvSpPr>
        <xdr:cNvPr id="248" name="フローチャート : 判断 247"/>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139133</xdr:rowOff>
    </xdr:from>
    <xdr:ext cx="534377" cy="259045"/>
    <xdr:sp macro="" textlink="">
      <xdr:nvSpPr>
        <xdr:cNvPr id="249" name="テキスト ボックス 248"/>
        <xdr:cNvSpPr txBox="1"/>
      </xdr:nvSpPr>
      <xdr:spPr>
        <a:xfrm>
          <a:off x="2641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37697</xdr:rowOff>
    </xdr:from>
    <xdr:to>
      <xdr:col>2</xdr:col>
      <xdr:colOff>638175</xdr:colOff>
      <xdr:row>98</xdr:row>
      <xdr:rowOff>40821</xdr:rowOff>
    </xdr:to>
    <xdr:cxnSp macro="">
      <xdr:nvCxnSpPr>
        <xdr:cNvPr id="250" name="直線コネクタ 249"/>
        <xdr:cNvCxnSpPr/>
      </xdr:nvCxnSpPr>
      <xdr:spPr>
        <a:xfrm>
          <a:off x="1130300" y="1683979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37361</xdr:rowOff>
    </xdr:from>
    <xdr:to>
      <xdr:col>3</xdr:col>
      <xdr:colOff>3175</xdr:colOff>
      <xdr:row>97</xdr:row>
      <xdr:rowOff>138961</xdr:rowOff>
    </xdr:to>
    <xdr:sp macro="" textlink="">
      <xdr:nvSpPr>
        <xdr:cNvPr id="251" name="フローチャート : 判断 250"/>
        <xdr:cNvSpPr/>
      </xdr:nvSpPr>
      <xdr:spPr>
        <a:xfrm>
          <a:off x="1968500" y="166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155488</xdr:rowOff>
    </xdr:from>
    <xdr:ext cx="534377" cy="259045"/>
    <xdr:sp macro="" textlink="">
      <xdr:nvSpPr>
        <xdr:cNvPr id="252" name="テキスト ボックス 251"/>
        <xdr:cNvSpPr txBox="1"/>
      </xdr:nvSpPr>
      <xdr:spPr>
        <a:xfrm>
          <a:off x="1752111" y="16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24721</xdr:rowOff>
    </xdr:from>
    <xdr:to>
      <xdr:col>1</xdr:col>
      <xdr:colOff>485775</xdr:colOff>
      <xdr:row>97</xdr:row>
      <xdr:rowOff>126321</xdr:rowOff>
    </xdr:to>
    <xdr:sp macro="" textlink="">
      <xdr:nvSpPr>
        <xdr:cNvPr id="253" name="フローチャート : 判断 252"/>
        <xdr:cNvSpPr/>
      </xdr:nvSpPr>
      <xdr:spPr>
        <a:xfrm>
          <a:off x="1079500" y="1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142848</xdr:rowOff>
    </xdr:from>
    <xdr:ext cx="534377" cy="259045"/>
    <xdr:sp macro="" textlink="">
      <xdr:nvSpPr>
        <xdr:cNvPr id="254" name="テキスト ボックス 253"/>
        <xdr:cNvSpPr txBox="1"/>
      </xdr:nvSpPr>
      <xdr:spPr>
        <a:xfrm>
          <a:off x="863111" y="164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149670</xdr:rowOff>
    </xdr:from>
    <xdr:to>
      <xdr:col>6</xdr:col>
      <xdr:colOff>561975</xdr:colOff>
      <xdr:row>98</xdr:row>
      <xdr:rowOff>79820</xdr:rowOff>
    </xdr:to>
    <xdr:sp macro="" textlink="">
      <xdr:nvSpPr>
        <xdr:cNvPr id="260" name="円/楕円 259"/>
        <xdr:cNvSpPr/>
      </xdr:nvSpPr>
      <xdr:spPr>
        <a:xfrm>
          <a:off x="4584700" y="167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64597</xdr:rowOff>
    </xdr:from>
    <xdr:ext cx="534377" cy="259045"/>
    <xdr:sp macro="" textlink="">
      <xdr:nvSpPr>
        <xdr:cNvPr id="261" name="衛生費該当値テキスト"/>
        <xdr:cNvSpPr txBox="1"/>
      </xdr:nvSpPr>
      <xdr:spPr>
        <a:xfrm>
          <a:off x="4686300"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37970</xdr:rowOff>
    </xdr:from>
    <xdr:to>
      <xdr:col>5</xdr:col>
      <xdr:colOff>409575</xdr:colOff>
      <xdr:row>97</xdr:row>
      <xdr:rowOff>139570</xdr:rowOff>
    </xdr:to>
    <xdr:sp macro="" textlink="">
      <xdr:nvSpPr>
        <xdr:cNvPr id="262" name="円/楕円 261"/>
        <xdr:cNvSpPr/>
      </xdr:nvSpPr>
      <xdr:spPr>
        <a:xfrm>
          <a:off x="3746500" y="166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130697</xdr:rowOff>
    </xdr:from>
    <xdr:ext cx="534377" cy="259045"/>
    <xdr:sp macro="" textlink="">
      <xdr:nvSpPr>
        <xdr:cNvPr id="263" name="テキスト ボックス 262"/>
        <xdr:cNvSpPr txBox="1"/>
      </xdr:nvSpPr>
      <xdr:spPr>
        <a:xfrm>
          <a:off x="3530111" y="167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167957</xdr:rowOff>
    </xdr:from>
    <xdr:to>
      <xdr:col>4</xdr:col>
      <xdr:colOff>206375</xdr:colOff>
      <xdr:row>98</xdr:row>
      <xdr:rowOff>98107</xdr:rowOff>
    </xdr:to>
    <xdr:sp macro="" textlink="">
      <xdr:nvSpPr>
        <xdr:cNvPr id="264" name="円/楕円 263"/>
        <xdr:cNvSpPr/>
      </xdr:nvSpPr>
      <xdr:spPr>
        <a:xfrm>
          <a:off x="2857500" y="167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89234</xdr:rowOff>
    </xdr:from>
    <xdr:ext cx="534377" cy="259045"/>
    <xdr:sp macro="" textlink="">
      <xdr:nvSpPr>
        <xdr:cNvPr id="265" name="テキスト ボックス 264"/>
        <xdr:cNvSpPr txBox="1"/>
      </xdr:nvSpPr>
      <xdr:spPr>
        <a:xfrm>
          <a:off x="2641111" y="168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161471</xdr:rowOff>
    </xdr:from>
    <xdr:to>
      <xdr:col>3</xdr:col>
      <xdr:colOff>3175</xdr:colOff>
      <xdr:row>98</xdr:row>
      <xdr:rowOff>91621</xdr:rowOff>
    </xdr:to>
    <xdr:sp macro="" textlink="">
      <xdr:nvSpPr>
        <xdr:cNvPr id="266" name="円/楕円 265"/>
        <xdr:cNvSpPr/>
      </xdr:nvSpPr>
      <xdr:spPr>
        <a:xfrm>
          <a:off x="1968500" y="1679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82748</xdr:rowOff>
    </xdr:from>
    <xdr:ext cx="534377" cy="259045"/>
    <xdr:sp macro="" textlink="">
      <xdr:nvSpPr>
        <xdr:cNvPr id="267" name="テキスト ボックス 266"/>
        <xdr:cNvSpPr txBox="1"/>
      </xdr:nvSpPr>
      <xdr:spPr>
        <a:xfrm>
          <a:off x="1752111" y="168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158347</xdr:rowOff>
    </xdr:from>
    <xdr:to>
      <xdr:col>1</xdr:col>
      <xdr:colOff>485775</xdr:colOff>
      <xdr:row>98</xdr:row>
      <xdr:rowOff>88497</xdr:rowOff>
    </xdr:to>
    <xdr:sp macro="" textlink="">
      <xdr:nvSpPr>
        <xdr:cNvPr id="268" name="円/楕円 267"/>
        <xdr:cNvSpPr/>
      </xdr:nvSpPr>
      <xdr:spPr>
        <a:xfrm>
          <a:off x="1079500" y="167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79624</xdr:rowOff>
    </xdr:from>
    <xdr:ext cx="534377" cy="259045"/>
    <xdr:sp macro="" textlink="">
      <xdr:nvSpPr>
        <xdr:cNvPr id="269" name="テキスト ボックス 268"/>
        <xdr:cNvSpPr txBox="1"/>
      </xdr:nvSpPr>
      <xdr:spPr>
        <a:xfrm>
          <a:off x="863111" y="168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57731</xdr:rowOff>
    </xdr:from>
    <xdr:to>
      <xdr:col>15</xdr:col>
      <xdr:colOff>180975</xdr:colOff>
      <xdr:row>39</xdr:row>
      <xdr:rowOff>61976</xdr:rowOff>
    </xdr:to>
    <xdr:cxnSp macro="">
      <xdr:nvCxnSpPr>
        <xdr:cNvPr id="300" name="直線コネクタ 299"/>
        <xdr:cNvCxnSpPr/>
      </xdr:nvCxnSpPr>
      <xdr:spPr>
        <a:xfrm>
          <a:off x="9639300" y="6744281"/>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45648</xdr:rowOff>
    </xdr:from>
    <xdr:to>
      <xdr:col>14</xdr:col>
      <xdr:colOff>28575</xdr:colOff>
      <xdr:row>39</xdr:row>
      <xdr:rowOff>57731</xdr:rowOff>
    </xdr:to>
    <xdr:cxnSp macro="">
      <xdr:nvCxnSpPr>
        <xdr:cNvPr id="303" name="直線コネクタ 302"/>
        <xdr:cNvCxnSpPr/>
      </xdr:nvCxnSpPr>
      <xdr:spPr>
        <a:xfrm>
          <a:off x="8750300" y="673219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4" name="フローチャート : 判断 303"/>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5" name="テキスト ボックス 304"/>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35197</xdr:rowOff>
    </xdr:from>
    <xdr:to>
      <xdr:col>12</xdr:col>
      <xdr:colOff>511175</xdr:colOff>
      <xdr:row>39</xdr:row>
      <xdr:rowOff>45648</xdr:rowOff>
    </xdr:to>
    <xdr:cxnSp macro="">
      <xdr:nvCxnSpPr>
        <xdr:cNvPr id="306" name="直線コネクタ 305"/>
        <xdr:cNvCxnSpPr/>
      </xdr:nvCxnSpPr>
      <xdr:spPr>
        <a:xfrm>
          <a:off x="7861300" y="5864497"/>
          <a:ext cx="889000" cy="86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7" name="フローチャート : 判断 306"/>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08" name="テキスト ボックス 307"/>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35197</xdr:rowOff>
    </xdr:from>
    <xdr:to>
      <xdr:col>11</xdr:col>
      <xdr:colOff>307975</xdr:colOff>
      <xdr:row>36</xdr:row>
      <xdr:rowOff>90388</xdr:rowOff>
    </xdr:to>
    <xdr:cxnSp macro="">
      <xdr:nvCxnSpPr>
        <xdr:cNvPr id="309" name="直線コネクタ 308"/>
        <xdr:cNvCxnSpPr/>
      </xdr:nvCxnSpPr>
      <xdr:spPr>
        <a:xfrm flipV="1">
          <a:off x="6972300" y="5864497"/>
          <a:ext cx="889000" cy="3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0" name="フローチャート : 判断 309"/>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110434</xdr:rowOff>
    </xdr:from>
    <xdr:ext cx="469744" cy="259045"/>
    <xdr:sp macro="" textlink="">
      <xdr:nvSpPr>
        <xdr:cNvPr id="311" name="テキスト ボックス 310"/>
        <xdr:cNvSpPr txBox="1"/>
      </xdr:nvSpPr>
      <xdr:spPr>
        <a:xfrm>
          <a:off x="7626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2" name="フローチャート : 判断 311"/>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3" name="テキスト ボックス 312"/>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11176</xdr:rowOff>
    </xdr:from>
    <xdr:to>
      <xdr:col>15</xdr:col>
      <xdr:colOff>231775</xdr:colOff>
      <xdr:row>39</xdr:row>
      <xdr:rowOff>112776</xdr:rowOff>
    </xdr:to>
    <xdr:sp macro="" textlink="">
      <xdr:nvSpPr>
        <xdr:cNvPr id="319" name="円/楕円 318"/>
        <xdr:cNvSpPr/>
      </xdr:nvSpPr>
      <xdr:spPr>
        <a:xfrm>
          <a:off x="10426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97553</xdr:rowOff>
    </xdr:from>
    <xdr:ext cx="378565" cy="259045"/>
    <xdr:sp macro="" textlink="">
      <xdr:nvSpPr>
        <xdr:cNvPr id="320" name="労働費該当値テキスト"/>
        <xdr:cNvSpPr txBox="1"/>
      </xdr:nvSpPr>
      <xdr:spPr>
        <a:xfrm>
          <a:off x="10528300" y="661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6931</xdr:rowOff>
    </xdr:from>
    <xdr:to>
      <xdr:col>14</xdr:col>
      <xdr:colOff>79375</xdr:colOff>
      <xdr:row>39</xdr:row>
      <xdr:rowOff>108531</xdr:rowOff>
    </xdr:to>
    <xdr:sp macro="" textlink="">
      <xdr:nvSpPr>
        <xdr:cNvPr id="321" name="円/楕円 320"/>
        <xdr:cNvSpPr/>
      </xdr:nvSpPr>
      <xdr:spPr>
        <a:xfrm>
          <a:off x="9588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99658</xdr:rowOff>
    </xdr:from>
    <xdr:ext cx="378565" cy="259045"/>
    <xdr:sp macro="" textlink="">
      <xdr:nvSpPr>
        <xdr:cNvPr id="322" name="テキスト ボックス 321"/>
        <xdr:cNvSpPr txBox="1"/>
      </xdr:nvSpPr>
      <xdr:spPr>
        <a:xfrm>
          <a:off x="9450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166298</xdr:rowOff>
    </xdr:from>
    <xdr:to>
      <xdr:col>12</xdr:col>
      <xdr:colOff>561975</xdr:colOff>
      <xdr:row>39</xdr:row>
      <xdr:rowOff>96448</xdr:rowOff>
    </xdr:to>
    <xdr:sp macro="" textlink="">
      <xdr:nvSpPr>
        <xdr:cNvPr id="323" name="円/楕円 322"/>
        <xdr:cNvSpPr/>
      </xdr:nvSpPr>
      <xdr:spPr>
        <a:xfrm>
          <a:off x="8699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87575</xdr:rowOff>
    </xdr:from>
    <xdr:ext cx="378565" cy="259045"/>
    <xdr:sp macro="" textlink="">
      <xdr:nvSpPr>
        <xdr:cNvPr id="324" name="テキスト ボックス 323"/>
        <xdr:cNvSpPr txBox="1"/>
      </xdr:nvSpPr>
      <xdr:spPr>
        <a:xfrm>
          <a:off x="8561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155847</xdr:rowOff>
    </xdr:from>
    <xdr:to>
      <xdr:col>11</xdr:col>
      <xdr:colOff>358775</xdr:colOff>
      <xdr:row>34</xdr:row>
      <xdr:rowOff>85997</xdr:rowOff>
    </xdr:to>
    <xdr:sp macro="" textlink="">
      <xdr:nvSpPr>
        <xdr:cNvPr id="325" name="円/楕円 324"/>
        <xdr:cNvSpPr/>
      </xdr:nvSpPr>
      <xdr:spPr>
        <a:xfrm>
          <a:off x="7810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102524</xdr:rowOff>
    </xdr:from>
    <xdr:ext cx="469744" cy="259045"/>
    <xdr:sp macro="" textlink="">
      <xdr:nvSpPr>
        <xdr:cNvPr id="326" name="テキスト ボックス 325"/>
        <xdr:cNvSpPr txBox="1"/>
      </xdr:nvSpPr>
      <xdr:spPr>
        <a:xfrm>
          <a:off x="7626427"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39588</xdr:rowOff>
    </xdr:from>
    <xdr:to>
      <xdr:col>10</xdr:col>
      <xdr:colOff>155575</xdr:colOff>
      <xdr:row>36</xdr:row>
      <xdr:rowOff>141188</xdr:rowOff>
    </xdr:to>
    <xdr:sp macro="" textlink="">
      <xdr:nvSpPr>
        <xdr:cNvPr id="327" name="円/楕円 326"/>
        <xdr:cNvSpPr/>
      </xdr:nvSpPr>
      <xdr:spPr>
        <a:xfrm>
          <a:off x="6921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132315</xdr:rowOff>
    </xdr:from>
    <xdr:ext cx="469744" cy="259045"/>
    <xdr:sp macro="" textlink="">
      <xdr:nvSpPr>
        <xdr:cNvPr id="328" name="テキスト ボックス 327"/>
        <xdr:cNvSpPr txBox="1"/>
      </xdr:nvSpPr>
      <xdr:spPr>
        <a:xfrm>
          <a:off x="6737427"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111313</xdr:rowOff>
    </xdr:from>
    <xdr:to>
      <xdr:col>15</xdr:col>
      <xdr:colOff>180975</xdr:colOff>
      <xdr:row>57</xdr:row>
      <xdr:rowOff>145615</xdr:rowOff>
    </xdr:to>
    <xdr:cxnSp macro="">
      <xdr:nvCxnSpPr>
        <xdr:cNvPr id="353" name="直線コネクタ 352"/>
        <xdr:cNvCxnSpPr/>
      </xdr:nvCxnSpPr>
      <xdr:spPr>
        <a:xfrm>
          <a:off x="9639300" y="9883963"/>
          <a:ext cx="8382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111313</xdr:rowOff>
    </xdr:from>
    <xdr:to>
      <xdr:col>14</xdr:col>
      <xdr:colOff>28575</xdr:colOff>
      <xdr:row>57</xdr:row>
      <xdr:rowOff>139620</xdr:rowOff>
    </xdr:to>
    <xdr:cxnSp macro="">
      <xdr:nvCxnSpPr>
        <xdr:cNvPr id="356" name="直線コネクタ 355"/>
        <xdr:cNvCxnSpPr/>
      </xdr:nvCxnSpPr>
      <xdr:spPr>
        <a:xfrm flipV="1">
          <a:off x="8750300" y="9883963"/>
          <a:ext cx="889000" cy="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14125</xdr:rowOff>
    </xdr:from>
    <xdr:to>
      <xdr:col>14</xdr:col>
      <xdr:colOff>79375</xdr:colOff>
      <xdr:row>57</xdr:row>
      <xdr:rowOff>115725</xdr:rowOff>
    </xdr:to>
    <xdr:sp macro="" textlink="">
      <xdr:nvSpPr>
        <xdr:cNvPr id="357" name="フローチャート : 判断 356"/>
        <xdr:cNvSpPr/>
      </xdr:nvSpPr>
      <xdr:spPr>
        <a:xfrm>
          <a:off x="9588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132252</xdr:rowOff>
    </xdr:from>
    <xdr:ext cx="534377" cy="259045"/>
    <xdr:sp macro="" textlink="">
      <xdr:nvSpPr>
        <xdr:cNvPr id="358" name="テキスト ボックス 357"/>
        <xdr:cNvSpPr txBox="1"/>
      </xdr:nvSpPr>
      <xdr:spPr>
        <a:xfrm>
          <a:off x="9372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139620</xdr:rowOff>
    </xdr:from>
    <xdr:to>
      <xdr:col>12</xdr:col>
      <xdr:colOff>511175</xdr:colOff>
      <xdr:row>57</xdr:row>
      <xdr:rowOff>156165</xdr:rowOff>
    </xdr:to>
    <xdr:cxnSp macro="">
      <xdr:nvCxnSpPr>
        <xdr:cNvPr id="359" name="直線コネクタ 358"/>
        <xdr:cNvCxnSpPr/>
      </xdr:nvCxnSpPr>
      <xdr:spPr>
        <a:xfrm flipV="1">
          <a:off x="7861300" y="9912270"/>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16571</xdr:rowOff>
    </xdr:from>
    <xdr:to>
      <xdr:col>12</xdr:col>
      <xdr:colOff>561975</xdr:colOff>
      <xdr:row>57</xdr:row>
      <xdr:rowOff>118171</xdr:rowOff>
    </xdr:to>
    <xdr:sp macro="" textlink="">
      <xdr:nvSpPr>
        <xdr:cNvPr id="360" name="フローチャート : 判断 359"/>
        <xdr:cNvSpPr/>
      </xdr:nvSpPr>
      <xdr:spPr>
        <a:xfrm>
          <a:off x="8699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134698</xdr:rowOff>
    </xdr:from>
    <xdr:ext cx="534377" cy="259045"/>
    <xdr:sp macro="" textlink="">
      <xdr:nvSpPr>
        <xdr:cNvPr id="361" name="テキスト ボックス 360"/>
        <xdr:cNvSpPr txBox="1"/>
      </xdr:nvSpPr>
      <xdr:spPr>
        <a:xfrm>
          <a:off x="8483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155582</xdr:rowOff>
    </xdr:from>
    <xdr:to>
      <xdr:col>11</xdr:col>
      <xdr:colOff>307975</xdr:colOff>
      <xdr:row>57</xdr:row>
      <xdr:rowOff>156165</xdr:rowOff>
    </xdr:to>
    <xdr:cxnSp macro="">
      <xdr:nvCxnSpPr>
        <xdr:cNvPr id="362" name="直線コネクタ 361"/>
        <xdr:cNvCxnSpPr/>
      </xdr:nvCxnSpPr>
      <xdr:spPr>
        <a:xfrm>
          <a:off x="6972300" y="992823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9839</xdr:rowOff>
    </xdr:from>
    <xdr:to>
      <xdr:col>11</xdr:col>
      <xdr:colOff>358775</xdr:colOff>
      <xdr:row>57</xdr:row>
      <xdr:rowOff>111439</xdr:rowOff>
    </xdr:to>
    <xdr:sp macro="" textlink="">
      <xdr:nvSpPr>
        <xdr:cNvPr id="363" name="フローチャート : 判断 362"/>
        <xdr:cNvSpPr/>
      </xdr:nvSpPr>
      <xdr:spPr>
        <a:xfrm>
          <a:off x="7810500" y="97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127966</xdr:rowOff>
    </xdr:from>
    <xdr:ext cx="534377" cy="259045"/>
    <xdr:sp macro="" textlink="">
      <xdr:nvSpPr>
        <xdr:cNvPr id="364" name="テキスト ボックス 363"/>
        <xdr:cNvSpPr txBox="1"/>
      </xdr:nvSpPr>
      <xdr:spPr>
        <a:xfrm>
          <a:off x="7594111" y="95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28858</xdr:rowOff>
    </xdr:from>
    <xdr:to>
      <xdr:col>10</xdr:col>
      <xdr:colOff>155575</xdr:colOff>
      <xdr:row>57</xdr:row>
      <xdr:rowOff>130458</xdr:rowOff>
    </xdr:to>
    <xdr:sp macro="" textlink="">
      <xdr:nvSpPr>
        <xdr:cNvPr id="365" name="フローチャート : 判断 364"/>
        <xdr:cNvSpPr/>
      </xdr:nvSpPr>
      <xdr:spPr>
        <a:xfrm>
          <a:off x="6921500" y="98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146985</xdr:rowOff>
    </xdr:from>
    <xdr:ext cx="534377" cy="259045"/>
    <xdr:sp macro="" textlink="">
      <xdr:nvSpPr>
        <xdr:cNvPr id="366" name="テキスト ボックス 365"/>
        <xdr:cNvSpPr txBox="1"/>
      </xdr:nvSpPr>
      <xdr:spPr>
        <a:xfrm>
          <a:off x="6705111" y="95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94815</xdr:rowOff>
    </xdr:from>
    <xdr:to>
      <xdr:col>15</xdr:col>
      <xdr:colOff>231775</xdr:colOff>
      <xdr:row>58</xdr:row>
      <xdr:rowOff>24965</xdr:rowOff>
    </xdr:to>
    <xdr:sp macro="" textlink="">
      <xdr:nvSpPr>
        <xdr:cNvPr id="372" name="円/楕円 371"/>
        <xdr:cNvSpPr/>
      </xdr:nvSpPr>
      <xdr:spPr>
        <a:xfrm>
          <a:off x="10426700" y="98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9742</xdr:rowOff>
    </xdr:from>
    <xdr:ext cx="469744" cy="259045"/>
    <xdr:sp macro="" textlink="">
      <xdr:nvSpPr>
        <xdr:cNvPr id="373" name="農林水産業費該当値テキスト"/>
        <xdr:cNvSpPr txBox="1"/>
      </xdr:nvSpPr>
      <xdr:spPr>
        <a:xfrm>
          <a:off x="10528300" y="97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60513</xdr:rowOff>
    </xdr:from>
    <xdr:to>
      <xdr:col>14</xdr:col>
      <xdr:colOff>79375</xdr:colOff>
      <xdr:row>57</xdr:row>
      <xdr:rowOff>162113</xdr:rowOff>
    </xdr:to>
    <xdr:sp macro="" textlink="">
      <xdr:nvSpPr>
        <xdr:cNvPr id="374" name="円/楕円 373"/>
        <xdr:cNvSpPr/>
      </xdr:nvSpPr>
      <xdr:spPr>
        <a:xfrm>
          <a:off x="9588500" y="98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153240</xdr:rowOff>
    </xdr:from>
    <xdr:ext cx="534377" cy="259045"/>
    <xdr:sp macro="" textlink="">
      <xdr:nvSpPr>
        <xdr:cNvPr id="375" name="テキスト ボックス 374"/>
        <xdr:cNvSpPr txBox="1"/>
      </xdr:nvSpPr>
      <xdr:spPr>
        <a:xfrm>
          <a:off x="9372111" y="99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88820</xdr:rowOff>
    </xdr:from>
    <xdr:to>
      <xdr:col>12</xdr:col>
      <xdr:colOff>561975</xdr:colOff>
      <xdr:row>58</xdr:row>
      <xdr:rowOff>18970</xdr:rowOff>
    </xdr:to>
    <xdr:sp macro="" textlink="">
      <xdr:nvSpPr>
        <xdr:cNvPr id="376" name="円/楕円 375"/>
        <xdr:cNvSpPr/>
      </xdr:nvSpPr>
      <xdr:spPr>
        <a:xfrm>
          <a:off x="8699500" y="98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10097</xdr:rowOff>
    </xdr:from>
    <xdr:ext cx="534377" cy="259045"/>
    <xdr:sp macro="" textlink="">
      <xdr:nvSpPr>
        <xdr:cNvPr id="377" name="テキスト ボックス 376"/>
        <xdr:cNvSpPr txBox="1"/>
      </xdr:nvSpPr>
      <xdr:spPr>
        <a:xfrm>
          <a:off x="8483111" y="99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105365</xdr:rowOff>
    </xdr:from>
    <xdr:to>
      <xdr:col>11</xdr:col>
      <xdr:colOff>358775</xdr:colOff>
      <xdr:row>58</xdr:row>
      <xdr:rowOff>35515</xdr:rowOff>
    </xdr:to>
    <xdr:sp macro="" textlink="">
      <xdr:nvSpPr>
        <xdr:cNvPr id="378" name="円/楕円 377"/>
        <xdr:cNvSpPr/>
      </xdr:nvSpPr>
      <xdr:spPr>
        <a:xfrm>
          <a:off x="7810500" y="98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26642</xdr:rowOff>
    </xdr:from>
    <xdr:ext cx="469744" cy="259045"/>
    <xdr:sp macro="" textlink="">
      <xdr:nvSpPr>
        <xdr:cNvPr id="379" name="テキスト ボックス 378"/>
        <xdr:cNvSpPr txBox="1"/>
      </xdr:nvSpPr>
      <xdr:spPr>
        <a:xfrm>
          <a:off x="7626427" y="99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104782</xdr:rowOff>
    </xdr:from>
    <xdr:to>
      <xdr:col>10</xdr:col>
      <xdr:colOff>155575</xdr:colOff>
      <xdr:row>58</xdr:row>
      <xdr:rowOff>34932</xdr:rowOff>
    </xdr:to>
    <xdr:sp macro="" textlink="">
      <xdr:nvSpPr>
        <xdr:cNvPr id="380" name="円/楕円 379"/>
        <xdr:cNvSpPr/>
      </xdr:nvSpPr>
      <xdr:spPr>
        <a:xfrm>
          <a:off x="6921500" y="9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26059</xdr:rowOff>
    </xdr:from>
    <xdr:ext cx="469744" cy="259045"/>
    <xdr:sp macro="" textlink="">
      <xdr:nvSpPr>
        <xdr:cNvPr id="381" name="テキスト ボックス 380"/>
        <xdr:cNvSpPr txBox="1"/>
      </xdr:nvSpPr>
      <xdr:spPr>
        <a:xfrm>
          <a:off x="6737427" y="99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56262</xdr:rowOff>
    </xdr:from>
    <xdr:to>
      <xdr:col>15</xdr:col>
      <xdr:colOff>180975</xdr:colOff>
      <xdr:row>78</xdr:row>
      <xdr:rowOff>97386</xdr:rowOff>
    </xdr:to>
    <xdr:cxnSp macro="">
      <xdr:nvCxnSpPr>
        <xdr:cNvPr id="408" name="直線コネクタ 407"/>
        <xdr:cNvCxnSpPr/>
      </xdr:nvCxnSpPr>
      <xdr:spPr>
        <a:xfrm flipV="1">
          <a:off x="9639300" y="13429362"/>
          <a:ext cx="8382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90300</xdr:rowOff>
    </xdr:from>
    <xdr:to>
      <xdr:col>14</xdr:col>
      <xdr:colOff>28575</xdr:colOff>
      <xdr:row>78</xdr:row>
      <xdr:rowOff>97386</xdr:rowOff>
    </xdr:to>
    <xdr:cxnSp macro="">
      <xdr:nvCxnSpPr>
        <xdr:cNvPr id="411" name="直線コネクタ 410"/>
        <xdr:cNvCxnSpPr/>
      </xdr:nvCxnSpPr>
      <xdr:spPr>
        <a:xfrm>
          <a:off x="8750300" y="1346340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48758</xdr:rowOff>
    </xdr:from>
    <xdr:to>
      <xdr:col>14</xdr:col>
      <xdr:colOff>79375</xdr:colOff>
      <xdr:row>77</xdr:row>
      <xdr:rowOff>150358</xdr:rowOff>
    </xdr:to>
    <xdr:sp macro="" textlink="">
      <xdr:nvSpPr>
        <xdr:cNvPr id="412" name="フローチャート : 判断 411"/>
        <xdr:cNvSpPr/>
      </xdr:nvSpPr>
      <xdr:spPr>
        <a:xfrm>
          <a:off x="9588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166885</xdr:rowOff>
    </xdr:from>
    <xdr:ext cx="469744" cy="259045"/>
    <xdr:sp macro="" textlink="">
      <xdr:nvSpPr>
        <xdr:cNvPr id="413" name="テキスト ボックス 412"/>
        <xdr:cNvSpPr txBox="1"/>
      </xdr:nvSpPr>
      <xdr:spPr>
        <a:xfrm>
          <a:off x="9404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90300</xdr:rowOff>
    </xdr:from>
    <xdr:to>
      <xdr:col>12</xdr:col>
      <xdr:colOff>511175</xdr:colOff>
      <xdr:row>78</xdr:row>
      <xdr:rowOff>95991</xdr:rowOff>
    </xdr:to>
    <xdr:cxnSp macro="">
      <xdr:nvCxnSpPr>
        <xdr:cNvPr id="414" name="直線コネクタ 413"/>
        <xdr:cNvCxnSpPr/>
      </xdr:nvCxnSpPr>
      <xdr:spPr>
        <a:xfrm flipV="1">
          <a:off x="7861300" y="13463400"/>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52758</xdr:rowOff>
    </xdr:from>
    <xdr:to>
      <xdr:col>12</xdr:col>
      <xdr:colOff>561975</xdr:colOff>
      <xdr:row>77</xdr:row>
      <xdr:rowOff>154358</xdr:rowOff>
    </xdr:to>
    <xdr:sp macro="" textlink="">
      <xdr:nvSpPr>
        <xdr:cNvPr id="415" name="フローチャート : 判断 414"/>
        <xdr:cNvSpPr/>
      </xdr:nvSpPr>
      <xdr:spPr>
        <a:xfrm>
          <a:off x="8699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170885</xdr:rowOff>
    </xdr:from>
    <xdr:ext cx="469744" cy="259045"/>
    <xdr:sp macro="" textlink="">
      <xdr:nvSpPr>
        <xdr:cNvPr id="416" name="テキスト ボックス 415"/>
        <xdr:cNvSpPr txBox="1"/>
      </xdr:nvSpPr>
      <xdr:spPr>
        <a:xfrm>
          <a:off x="8515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95991</xdr:rowOff>
    </xdr:from>
    <xdr:to>
      <xdr:col>11</xdr:col>
      <xdr:colOff>307975</xdr:colOff>
      <xdr:row>78</xdr:row>
      <xdr:rowOff>99901</xdr:rowOff>
    </xdr:to>
    <xdr:cxnSp macro="">
      <xdr:nvCxnSpPr>
        <xdr:cNvPr id="417" name="直線コネクタ 416"/>
        <xdr:cNvCxnSpPr/>
      </xdr:nvCxnSpPr>
      <xdr:spPr>
        <a:xfrm flipV="1">
          <a:off x="6972300" y="1346909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64303</xdr:rowOff>
    </xdr:from>
    <xdr:to>
      <xdr:col>11</xdr:col>
      <xdr:colOff>358775</xdr:colOff>
      <xdr:row>77</xdr:row>
      <xdr:rowOff>165903</xdr:rowOff>
    </xdr:to>
    <xdr:sp macro="" textlink="">
      <xdr:nvSpPr>
        <xdr:cNvPr id="418" name="フローチャート : 判断 417"/>
        <xdr:cNvSpPr/>
      </xdr:nvSpPr>
      <xdr:spPr>
        <a:xfrm>
          <a:off x="7810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10980</xdr:rowOff>
    </xdr:from>
    <xdr:ext cx="469744" cy="259045"/>
    <xdr:sp macro="" textlink="">
      <xdr:nvSpPr>
        <xdr:cNvPr id="419" name="テキスト ボックス 418"/>
        <xdr:cNvSpPr txBox="1"/>
      </xdr:nvSpPr>
      <xdr:spPr>
        <a:xfrm>
          <a:off x="7626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58359</xdr:rowOff>
    </xdr:from>
    <xdr:to>
      <xdr:col>10</xdr:col>
      <xdr:colOff>155575</xdr:colOff>
      <xdr:row>77</xdr:row>
      <xdr:rowOff>159959</xdr:rowOff>
    </xdr:to>
    <xdr:sp macro="" textlink="">
      <xdr:nvSpPr>
        <xdr:cNvPr id="420" name="フローチャート : 判断 419"/>
        <xdr:cNvSpPr/>
      </xdr:nvSpPr>
      <xdr:spPr>
        <a:xfrm>
          <a:off x="6921500" y="1326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5036</xdr:rowOff>
    </xdr:from>
    <xdr:ext cx="469744" cy="259045"/>
    <xdr:sp macro="" textlink="">
      <xdr:nvSpPr>
        <xdr:cNvPr id="421" name="テキスト ボックス 420"/>
        <xdr:cNvSpPr txBox="1"/>
      </xdr:nvSpPr>
      <xdr:spPr>
        <a:xfrm>
          <a:off x="6737427" y="130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5462</xdr:rowOff>
    </xdr:from>
    <xdr:to>
      <xdr:col>15</xdr:col>
      <xdr:colOff>231775</xdr:colOff>
      <xdr:row>78</xdr:row>
      <xdr:rowOff>107062</xdr:rowOff>
    </xdr:to>
    <xdr:sp macro="" textlink="">
      <xdr:nvSpPr>
        <xdr:cNvPr id="427" name="円/楕円 426"/>
        <xdr:cNvSpPr/>
      </xdr:nvSpPr>
      <xdr:spPr>
        <a:xfrm>
          <a:off x="104267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91839</xdr:rowOff>
    </xdr:from>
    <xdr:ext cx="469744" cy="259045"/>
    <xdr:sp macro="" textlink="">
      <xdr:nvSpPr>
        <xdr:cNvPr id="428" name="商工費該当値テキスト"/>
        <xdr:cNvSpPr txBox="1"/>
      </xdr:nvSpPr>
      <xdr:spPr>
        <a:xfrm>
          <a:off x="10528300" y="1329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46586</xdr:rowOff>
    </xdr:from>
    <xdr:to>
      <xdr:col>14</xdr:col>
      <xdr:colOff>79375</xdr:colOff>
      <xdr:row>78</xdr:row>
      <xdr:rowOff>148186</xdr:rowOff>
    </xdr:to>
    <xdr:sp macro="" textlink="">
      <xdr:nvSpPr>
        <xdr:cNvPr id="429" name="円/楕円 428"/>
        <xdr:cNvSpPr/>
      </xdr:nvSpPr>
      <xdr:spPr>
        <a:xfrm>
          <a:off x="9588500" y="134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139313</xdr:rowOff>
    </xdr:from>
    <xdr:ext cx="469744" cy="259045"/>
    <xdr:sp macro="" textlink="">
      <xdr:nvSpPr>
        <xdr:cNvPr id="430" name="テキスト ボックス 429"/>
        <xdr:cNvSpPr txBox="1"/>
      </xdr:nvSpPr>
      <xdr:spPr>
        <a:xfrm>
          <a:off x="9404427" y="135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39500</xdr:rowOff>
    </xdr:from>
    <xdr:to>
      <xdr:col>12</xdr:col>
      <xdr:colOff>561975</xdr:colOff>
      <xdr:row>78</xdr:row>
      <xdr:rowOff>141100</xdr:rowOff>
    </xdr:to>
    <xdr:sp macro="" textlink="">
      <xdr:nvSpPr>
        <xdr:cNvPr id="431" name="円/楕円 430"/>
        <xdr:cNvSpPr/>
      </xdr:nvSpPr>
      <xdr:spPr>
        <a:xfrm>
          <a:off x="8699500" y="134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132227</xdr:rowOff>
    </xdr:from>
    <xdr:ext cx="469744" cy="259045"/>
    <xdr:sp macro="" textlink="">
      <xdr:nvSpPr>
        <xdr:cNvPr id="432" name="テキスト ボックス 431"/>
        <xdr:cNvSpPr txBox="1"/>
      </xdr:nvSpPr>
      <xdr:spPr>
        <a:xfrm>
          <a:off x="8515427" y="135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45191</xdr:rowOff>
    </xdr:from>
    <xdr:to>
      <xdr:col>11</xdr:col>
      <xdr:colOff>358775</xdr:colOff>
      <xdr:row>78</xdr:row>
      <xdr:rowOff>146791</xdr:rowOff>
    </xdr:to>
    <xdr:sp macro="" textlink="">
      <xdr:nvSpPr>
        <xdr:cNvPr id="433" name="円/楕円 432"/>
        <xdr:cNvSpPr/>
      </xdr:nvSpPr>
      <xdr:spPr>
        <a:xfrm>
          <a:off x="7810500" y="134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137918</xdr:rowOff>
    </xdr:from>
    <xdr:ext cx="469744" cy="259045"/>
    <xdr:sp macro="" textlink="">
      <xdr:nvSpPr>
        <xdr:cNvPr id="434" name="テキスト ボックス 433"/>
        <xdr:cNvSpPr txBox="1"/>
      </xdr:nvSpPr>
      <xdr:spPr>
        <a:xfrm>
          <a:off x="7626427" y="1351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49101</xdr:rowOff>
    </xdr:from>
    <xdr:to>
      <xdr:col>10</xdr:col>
      <xdr:colOff>155575</xdr:colOff>
      <xdr:row>78</xdr:row>
      <xdr:rowOff>150701</xdr:rowOff>
    </xdr:to>
    <xdr:sp macro="" textlink="">
      <xdr:nvSpPr>
        <xdr:cNvPr id="435" name="円/楕円 434"/>
        <xdr:cNvSpPr/>
      </xdr:nvSpPr>
      <xdr:spPr>
        <a:xfrm>
          <a:off x="6921500" y="134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141828</xdr:rowOff>
    </xdr:from>
    <xdr:ext cx="469744" cy="259045"/>
    <xdr:sp macro="" textlink="">
      <xdr:nvSpPr>
        <xdr:cNvPr id="436" name="テキスト ボックス 435"/>
        <xdr:cNvSpPr txBox="1"/>
      </xdr:nvSpPr>
      <xdr:spPr>
        <a:xfrm>
          <a:off x="6737427" y="1351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142864</xdr:rowOff>
    </xdr:from>
    <xdr:to>
      <xdr:col>15</xdr:col>
      <xdr:colOff>180975</xdr:colOff>
      <xdr:row>97</xdr:row>
      <xdr:rowOff>156021</xdr:rowOff>
    </xdr:to>
    <xdr:cxnSp macro="">
      <xdr:nvCxnSpPr>
        <xdr:cNvPr id="463" name="直線コネクタ 462"/>
        <xdr:cNvCxnSpPr/>
      </xdr:nvCxnSpPr>
      <xdr:spPr>
        <a:xfrm>
          <a:off x="9639300" y="16773514"/>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63393</xdr:rowOff>
    </xdr:from>
    <xdr:to>
      <xdr:col>14</xdr:col>
      <xdr:colOff>28575</xdr:colOff>
      <xdr:row>97</xdr:row>
      <xdr:rowOff>142864</xdr:rowOff>
    </xdr:to>
    <xdr:cxnSp macro="">
      <xdr:nvCxnSpPr>
        <xdr:cNvPr id="466" name="直線コネクタ 465"/>
        <xdr:cNvCxnSpPr/>
      </xdr:nvCxnSpPr>
      <xdr:spPr>
        <a:xfrm>
          <a:off x="8750300" y="16694043"/>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152538</xdr:rowOff>
    </xdr:from>
    <xdr:to>
      <xdr:col>14</xdr:col>
      <xdr:colOff>79375</xdr:colOff>
      <xdr:row>97</xdr:row>
      <xdr:rowOff>82688</xdr:rowOff>
    </xdr:to>
    <xdr:sp macro="" textlink="">
      <xdr:nvSpPr>
        <xdr:cNvPr id="467" name="フローチャート : 判断 466"/>
        <xdr:cNvSpPr/>
      </xdr:nvSpPr>
      <xdr:spPr>
        <a:xfrm>
          <a:off x="9588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99215</xdr:rowOff>
    </xdr:from>
    <xdr:ext cx="534377" cy="259045"/>
    <xdr:sp macro="" textlink="">
      <xdr:nvSpPr>
        <xdr:cNvPr id="468" name="テキスト ボックス 467"/>
        <xdr:cNvSpPr txBox="1"/>
      </xdr:nvSpPr>
      <xdr:spPr>
        <a:xfrm>
          <a:off x="9372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63393</xdr:rowOff>
    </xdr:from>
    <xdr:to>
      <xdr:col>12</xdr:col>
      <xdr:colOff>511175</xdr:colOff>
      <xdr:row>97</xdr:row>
      <xdr:rowOff>71633</xdr:rowOff>
    </xdr:to>
    <xdr:cxnSp macro="">
      <xdr:nvCxnSpPr>
        <xdr:cNvPr id="469" name="直線コネクタ 468"/>
        <xdr:cNvCxnSpPr/>
      </xdr:nvCxnSpPr>
      <xdr:spPr>
        <a:xfrm flipV="1">
          <a:off x="7861300" y="16694043"/>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17329</xdr:rowOff>
    </xdr:from>
    <xdr:to>
      <xdr:col>12</xdr:col>
      <xdr:colOff>561975</xdr:colOff>
      <xdr:row>97</xdr:row>
      <xdr:rowOff>118929</xdr:rowOff>
    </xdr:to>
    <xdr:sp macro="" textlink="">
      <xdr:nvSpPr>
        <xdr:cNvPr id="470" name="フローチャート : 判断 469"/>
        <xdr:cNvSpPr/>
      </xdr:nvSpPr>
      <xdr:spPr>
        <a:xfrm>
          <a:off x="8699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110056</xdr:rowOff>
    </xdr:from>
    <xdr:ext cx="534377" cy="259045"/>
    <xdr:sp macro="" textlink="">
      <xdr:nvSpPr>
        <xdr:cNvPr id="471" name="テキスト ボックス 470"/>
        <xdr:cNvSpPr txBox="1"/>
      </xdr:nvSpPr>
      <xdr:spPr>
        <a:xfrm>
          <a:off x="8483111" y="167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71633</xdr:rowOff>
    </xdr:from>
    <xdr:to>
      <xdr:col>11</xdr:col>
      <xdr:colOff>307975</xdr:colOff>
      <xdr:row>97</xdr:row>
      <xdr:rowOff>127667</xdr:rowOff>
    </xdr:to>
    <xdr:cxnSp macro="">
      <xdr:nvCxnSpPr>
        <xdr:cNvPr id="472" name="直線コネクタ 471"/>
        <xdr:cNvCxnSpPr/>
      </xdr:nvCxnSpPr>
      <xdr:spPr>
        <a:xfrm flipV="1">
          <a:off x="6972300" y="16702283"/>
          <a:ext cx="8890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33190</xdr:rowOff>
    </xdr:from>
    <xdr:to>
      <xdr:col>11</xdr:col>
      <xdr:colOff>358775</xdr:colOff>
      <xdr:row>97</xdr:row>
      <xdr:rowOff>134790</xdr:rowOff>
    </xdr:to>
    <xdr:sp macro="" textlink="">
      <xdr:nvSpPr>
        <xdr:cNvPr id="473" name="フローチャート : 判断 472"/>
        <xdr:cNvSpPr/>
      </xdr:nvSpPr>
      <xdr:spPr>
        <a:xfrm>
          <a:off x="7810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125917</xdr:rowOff>
    </xdr:from>
    <xdr:ext cx="534377" cy="259045"/>
    <xdr:sp macro="" textlink="">
      <xdr:nvSpPr>
        <xdr:cNvPr id="474" name="テキスト ボックス 473"/>
        <xdr:cNvSpPr txBox="1"/>
      </xdr:nvSpPr>
      <xdr:spPr>
        <a:xfrm>
          <a:off x="7594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38018</xdr:rowOff>
    </xdr:from>
    <xdr:to>
      <xdr:col>10</xdr:col>
      <xdr:colOff>155575</xdr:colOff>
      <xdr:row>97</xdr:row>
      <xdr:rowOff>139618</xdr:rowOff>
    </xdr:to>
    <xdr:sp macro="" textlink="">
      <xdr:nvSpPr>
        <xdr:cNvPr id="475" name="フローチャート : 判断 474"/>
        <xdr:cNvSpPr/>
      </xdr:nvSpPr>
      <xdr:spPr>
        <a:xfrm>
          <a:off x="6921500" y="166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156145</xdr:rowOff>
    </xdr:from>
    <xdr:ext cx="534377" cy="259045"/>
    <xdr:sp macro="" textlink="">
      <xdr:nvSpPr>
        <xdr:cNvPr id="476" name="テキスト ボックス 475"/>
        <xdr:cNvSpPr txBox="1"/>
      </xdr:nvSpPr>
      <xdr:spPr>
        <a:xfrm>
          <a:off x="6705111" y="164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105221</xdr:rowOff>
    </xdr:from>
    <xdr:to>
      <xdr:col>15</xdr:col>
      <xdr:colOff>231775</xdr:colOff>
      <xdr:row>98</xdr:row>
      <xdr:rowOff>35371</xdr:rowOff>
    </xdr:to>
    <xdr:sp macro="" textlink="">
      <xdr:nvSpPr>
        <xdr:cNvPr id="482" name="円/楕円 481"/>
        <xdr:cNvSpPr/>
      </xdr:nvSpPr>
      <xdr:spPr>
        <a:xfrm>
          <a:off x="10426700" y="16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20148</xdr:rowOff>
    </xdr:from>
    <xdr:ext cx="534377" cy="259045"/>
    <xdr:sp macro="" textlink="">
      <xdr:nvSpPr>
        <xdr:cNvPr id="483" name="土木費該当値テキスト"/>
        <xdr:cNvSpPr txBox="1"/>
      </xdr:nvSpPr>
      <xdr:spPr>
        <a:xfrm>
          <a:off x="10528300" y="166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92064</xdr:rowOff>
    </xdr:from>
    <xdr:to>
      <xdr:col>14</xdr:col>
      <xdr:colOff>79375</xdr:colOff>
      <xdr:row>98</xdr:row>
      <xdr:rowOff>22214</xdr:rowOff>
    </xdr:to>
    <xdr:sp macro="" textlink="">
      <xdr:nvSpPr>
        <xdr:cNvPr id="484" name="円/楕円 483"/>
        <xdr:cNvSpPr/>
      </xdr:nvSpPr>
      <xdr:spPr>
        <a:xfrm>
          <a:off x="9588500" y="16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13341</xdr:rowOff>
    </xdr:from>
    <xdr:ext cx="534377" cy="259045"/>
    <xdr:sp macro="" textlink="">
      <xdr:nvSpPr>
        <xdr:cNvPr id="485" name="テキスト ボックス 484"/>
        <xdr:cNvSpPr txBox="1"/>
      </xdr:nvSpPr>
      <xdr:spPr>
        <a:xfrm>
          <a:off x="9372111" y="168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12593</xdr:rowOff>
    </xdr:from>
    <xdr:to>
      <xdr:col>12</xdr:col>
      <xdr:colOff>561975</xdr:colOff>
      <xdr:row>97</xdr:row>
      <xdr:rowOff>114193</xdr:rowOff>
    </xdr:to>
    <xdr:sp macro="" textlink="">
      <xdr:nvSpPr>
        <xdr:cNvPr id="486" name="円/楕円 485"/>
        <xdr:cNvSpPr/>
      </xdr:nvSpPr>
      <xdr:spPr>
        <a:xfrm>
          <a:off x="8699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130720</xdr:rowOff>
    </xdr:from>
    <xdr:ext cx="534377" cy="259045"/>
    <xdr:sp macro="" textlink="">
      <xdr:nvSpPr>
        <xdr:cNvPr id="487" name="テキスト ボックス 486"/>
        <xdr:cNvSpPr txBox="1"/>
      </xdr:nvSpPr>
      <xdr:spPr>
        <a:xfrm>
          <a:off x="8483111" y="164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20833</xdr:rowOff>
    </xdr:from>
    <xdr:to>
      <xdr:col>11</xdr:col>
      <xdr:colOff>358775</xdr:colOff>
      <xdr:row>97</xdr:row>
      <xdr:rowOff>122433</xdr:rowOff>
    </xdr:to>
    <xdr:sp macro="" textlink="">
      <xdr:nvSpPr>
        <xdr:cNvPr id="488" name="円/楕円 487"/>
        <xdr:cNvSpPr/>
      </xdr:nvSpPr>
      <xdr:spPr>
        <a:xfrm>
          <a:off x="7810500" y="166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138960</xdr:rowOff>
    </xdr:from>
    <xdr:ext cx="534377" cy="259045"/>
    <xdr:sp macro="" textlink="">
      <xdr:nvSpPr>
        <xdr:cNvPr id="489" name="テキスト ボックス 488"/>
        <xdr:cNvSpPr txBox="1"/>
      </xdr:nvSpPr>
      <xdr:spPr>
        <a:xfrm>
          <a:off x="7594111" y="164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76867</xdr:rowOff>
    </xdr:from>
    <xdr:to>
      <xdr:col>10</xdr:col>
      <xdr:colOff>155575</xdr:colOff>
      <xdr:row>98</xdr:row>
      <xdr:rowOff>7017</xdr:rowOff>
    </xdr:to>
    <xdr:sp macro="" textlink="">
      <xdr:nvSpPr>
        <xdr:cNvPr id="490" name="円/楕円 489"/>
        <xdr:cNvSpPr/>
      </xdr:nvSpPr>
      <xdr:spPr>
        <a:xfrm>
          <a:off x="6921500" y="167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169594</xdr:rowOff>
    </xdr:from>
    <xdr:ext cx="534377" cy="259045"/>
    <xdr:sp macro="" textlink="">
      <xdr:nvSpPr>
        <xdr:cNvPr id="491" name="テキスト ボックス 490"/>
        <xdr:cNvSpPr txBox="1"/>
      </xdr:nvSpPr>
      <xdr:spPr>
        <a:xfrm>
          <a:off x="6705111" y="168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113131</xdr:rowOff>
    </xdr:from>
    <xdr:to>
      <xdr:col>23</xdr:col>
      <xdr:colOff>517525</xdr:colOff>
      <xdr:row>37</xdr:row>
      <xdr:rowOff>131851</xdr:rowOff>
    </xdr:to>
    <xdr:cxnSp macro="">
      <xdr:nvCxnSpPr>
        <xdr:cNvPr id="520" name="直線コネクタ 519"/>
        <xdr:cNvCxnSpPr/>
      </xdr:nvCxnSpPr>
      <xdr:spPr>
        <a:xfrm flipV="1">
          <a:off x="15481300" y="6456781"/>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155448</xdr:rowOff>
    </xdr:from>
    <xdr:to>
      <xdr:col>22</xdr:col>
      <xdr:colOff>365125</xdr:colOff>
      <xdr:row>37</xdr:row>
      <xdr:rowOff>131851</xdr:rowOff>
    </xdr:to>
    <xdr:cxnSp macro="">
      <xdr:nvCxnSpPr>
        <xdr:cNvPr id="523" name="直線コネクタ 522"/>
        <xdr:cNvCxnSpPr/>
      </xdr:nvCxnSpPr>
      <xdr:spPr>
        <a:xfrm>
          <a:off x="14592300" y="6156198"/>
          <a:ext cx="889000" cy="3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24" name="フローチャート : 判断 523"/>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25" name="テキスト ボックス 524"/>
        <xdr:cNvSpPr txBox="1"/>
      </xdr:nvSpPr>
      <xdr:spPr>
        <a:xfrm>
          <a:off x="15214111" y="6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155448</xdr:rowOff>
    </xdr:from>
    <xdr:to>
      <xdr:col>21</xdr:col>
      <xdr:colOff>161925</xdr:colOff>
      <xdr:row>37</xdr:row>
      <xdr:rowOff>129832</xdr:rowOff>
    </xdr:to>
    <xdr:cxnSp macro="">
      <xdr:nvCxnSpPr>
        <xdr:cNvPr id="526" name="直線コネクタ 525"/>
        <xdr:cNvCxnSpPr/>
      </xdr:nvCxnSpPr>
      <xdr:spPr>
        <a:xfrm flipV="1">
          <a:off x="13703300" y="6156198"/>
          <a:ext cx="889000" cy="3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27" name="フローチャート : 判断 526"/>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140111</xdr:rowOff>
    </xdr:from>
    <xdr:ext cx="534377" cy="259045"/>
    <xdr:sp macro="" textlink="">
      <xdr:nvSpPr>
        <xdr:cNvPr id="528" name="テキスト ボックス 527"/>
        <xdr:cNvSpPr txBox="1"/>
      </xdr:nvSpPr>
      <xdr:spPr>
        <a:xfrm>
          <a:off x="14325111" y="64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129832</xdr:rowOff>
    </xdr:from>
    <xdr:to>
      <xdr:col>19</xdr:col>
      <xdr:colOff>644525</xdr:colOff>
      <xdr:row>37</xdr:row>
      <xdr:rowOff>135268</xdr:rowOff>
    </xdr:to>
    <xdr:cxnSp macro="">
      <xdr:nvCxnSpPr>
        <xdr:cNvPr id="529" name="直線コネクタ 528"/>
        <xdr:cNvCxnSpPr/>
      </xdr:nvCxnSpPr>
      <xdr:spPr>
        <a:xfrm flipV="1">
          <a:off x="12814300" y="6473482"/>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30" name="フローチャート : 判断 529"/>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31" name="テキスト ボックス 530"/>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32" name="フローチャート : 判断 531"/>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33" name="テキスト ボックス 532"/>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62331</xdr:rowOff>
    </xdr:from>
    <xdr:to>
      <xdr:col>23</xdr:col>
      <xdr:colOff>568325</xdr:colOff>
      <xdr:row>37</xdr:row>
      <xdr:rowOff>163931</xdr:rowOff>
    </xdr:to>
    <xdr:sp macro="" textlink="">
      <xdr:nvSpPr>
        <xdr:cNvPr id="539" name="円/楕円 538"/>
        <xdr:cNvSpPr/>
      </xdr:nvSpPr>
      <xdr:spPr>
        <a:xfrm>
          <a:off x="16268700" y="64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148708</xdr:rowOff>
    </xdr:from>
    <xdr:ext cx="534377" cy="259045"/>
    <xdr:sp macro="" textlink="">
      <xdr:nvSpPr>
        <xdr:cNvPr id="540" name="消防費該当値テキスト"/>
        <xdr:cNvSpPr txBox="1"/>
      </xdr:nvSpPr>
      <xdr:spPr>
        <a:xfrm>
          <a:off x="16370300"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81051</xdr:rowOff>
    </xdr:from>
    <xdr:to>
      <xdr:col>22</xdr:col>
      <xdr:colOff>415925</xdr:colOff>
      <xdr:row>38</xdr:row>
      <xdr:rowOff>11201</xdr:rowOff>
    </xdr:to>
    <xdr:sp macro="" textlink="">
      <xdr:nvSpPr>
        <xdr:cNvPr id="541" name="円/楕円 540"/>
        <xdr:cNvSpPr/>
      </xdr:nvSpPr>
      <xdr:spPr>
        <a:xfrm>
          <a:off x="15430500" y="64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2329</xdr:rowOff>
    </xdr:from>
    <xdr:ext cx="534377" cy="259045"/>
    <xdr:sp macro="" textlink="">
      <xdr:nvSpPr>
        <xdr:cNvPr id="542" name="テキスト ボックス 541"/>
        <xdr:cNvSpPr txBox="1"/>
      </xdr:nvSpPr>
      <xdr:spPr>
        <a:xfrm>
          <a:off x="15214111" y="65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104648</xdr:rowOff>
    </xdr:from>
    <xdr:to>
      <xdr:col>21</xdr:col>
      <xdr:colOff>212725</xdr:colOff>
      <xdr:row>36</xdr:row>
      <xdr:rowOff>34798</xdr:rowOff>
    </xdr:to>
    <xdr:sp macro="" textlink="">
      <xdr:nvSpPr>
        <xdr:cNvPr id="543" name="円/楕円 542"/>
        <xdr:cNvSpPr/>
      </xdr:nvSpPr>
      <xdr:spPr>
        <a:xfrm>
          <a:off x="14541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51325</xdr:rowOff>
    </xdr:from>
    <xdr:ext cx="534377" cy="259045"/>
    <xdr:sp macro="" textlink="">
      <xdr:nvSpPr>
        <xdr:cNvPr id="544" name="テキスト ボックス 543"/>
        <xdr:cNvSpPr txBox="1"/>
      </xdr:nvSpPr>
      <xdr:spPr>
        <a:xfrm>
          <a:off x="14325111" y="58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79032</xdr:rowOff>
    </xdr:from>
    <xdr:to>
      <xdr:col>20</xdr:col>
      <xdr:colOff>9525</xdr:colOff>
      <xdr:row>38</xdr:row>
      <xdr:rowOff>9182</xdr:rowOff>
    </xdr:to>
    <xdr:sp macro="" textlink="">
      <xdr:nvSpPr>
        <xdr:cNvPr id="545" name="円/楕円 544"/>
        <xdr:cNvSpPr/>
      </xdr:nvSpPr>
      <xdr:spPr>
        <a:xfrm>
          <a:off x="13652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309</xdr:rowOff>
    </xdr:from>
    <xdr:ext cx="534377" cy="259045"/>
    <xdr:sp macro="" textlink="">
      <xdr:nvSpPr>
        <xdr:cNvPr id="546" name="テキスト ボックス 545"/>
        <xdr:cNvSpPr txBox="1"/>
      </xdr:nvSpPr>
      <xdr:spPr>
        <a:xfrm>
          <a:off x="13436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84468</xdr:rowOff>
    </xdr:from>
    <xdr:to>
      <xdr:col>18</xdr:col>
      <xdr:colOff>492125</xdr:colOff>
      <xdr:row>38</xdr:row>
      <xdr:rowOff>14618</xdr:rowOff>
    </xdr:to>
    <xdr:sp macro="" textlink="">
      <xdr:nvSpPr>
        <xdr:cNvPr id="547" name="円/楕円 546"/>
        <xdr:cNvSpPr/>
      </xdr:nvSpPr>
      <xdr:spPr>
        <a:xfrm>
          <a:off x="12763500" y="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5745</xdr:rowOff>
    </xdr:from>
    <xdr:ext cx="534377" cy="259045"/>
    <xdr:sp macro="" textlink="">
      <xdr:nvSpPr>
        <xdr:cNvPr id="548" name="テキスト ボックス 547"/>
        <xdr:cNvSpPr txBox="1"/>
      </xdr:nvSpPr>
      <xdr:spPr>
        <a:xfrm>
          <a:off x="12547111" y="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25560</xdr:rowOff>
    </xdr:from>
    <xdr:to>
      <xdr:col>23</xdr:col>
      <xdr:colOff>517525</xdr:colOff>
      <xdr:row>58</xdr:row>
      <xdr:rowOff>90684</xdr:rowOff>
    </xdr:to>
    <xdr:cxnSp macro="">
      <xdr:nvCxnSpPr>
        <xdr:cNvPr id="577" name="直線コネクタ 576"/>
        <xdr:cNvCxnSpPr/>
      </xdr:nvCxnSpPr>
      <xdr:spPr>
        <a:xfrm>
          <a:off x="15481300" y="9969660"/>
          <a:ext cx="838200" cy="6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11124</xdr:rowOff>
    </xdr:from>
    <xdr:to>
      <xdr:col>22</xdr:col>
      <xdr:colOff>365125</xdr:colOff>
      <xdr:row>58</xdr:row>
      <xdr:rowOff>25560</xdr:rowOff>
    </xdr:to>
    <xdr:cxnSp macro="">
      <xdr:nvCxnSpPr>
        <xdr:cNvPr id="580" name="直線コネクタ 579"/>
        <xdr:cNvCxnSpPr/>
      </xdr:nvCxnSpPr>
      <xdr:spPr>
        <a:xfrm>
          <a:off x="14592300" y="9783774"/>
          <a:ext cx="889000" cy="18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109261</xdr:rowOff>
    </xdr:from>
    <xdr:to>
      <xdr:col>22</xdr:col>
      <xdr:colOff>415925</xdr:colOff>
      <xdr:row>58</xdr:row>
      <xdr:rowOff>39411</xdr:rowOff>
    </xdr:to>
    <xdr:sp macro="" textlink="">
      <xdr:nvSpPr>
        <xdr:cNvPr id="581" name="フローチャート : 判断 580"/>
        <xdr:cNvSpPr/>
      </xdr:nvSpPr>
      <xdr:spPr>
        <a:xfrm>
          <a:off x="15430500" y="98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55938</xdr:rowOff>
    </xdr:from>
    <xdr:ext cx="534377" cy="259045"/>
    <xdr:sp macro="" textlink="">
      <xdr:nvSpPr>
        <xdr:cNvPr id="582" name="テキスト ボックス 581"/>
        <xdr:cNvSpPr txBox="1"/>
      </xdr:nvSpPr>
      <xdr:spPr>
        <a:xfrm>
          <a:off x="15214111" y="96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11124</xdr:rowOff>
    </xdr:from>
    <xdr:to>
      <xdr:col>21</xdr:col>
      <xdr:colOff>161925</xdr:colOff>
      <xdr:row>58</xdr:row>
      <xdr:rowOff>93214</xdr:rowOff>
    </xdr:to>
    <xdr:cxnSp macro="">
      <xdr:nvCxnSpPr>
        <xdr:cNvPr id="583" name="直線コネクタ 582"/>
        <xdr:cNvCxnSpPr/>
      </xdr:nvCxnSpPr>
      <xdr:spPr>
        <a:xfrm flipV="1">
          <a:off x="13703300" y="9783774"/>
          <a:ext cx="889000" cy="25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127526</xdr:rowOff>
    </xdr:from>
    <xdr:to>
      <xdr:col>21</xdr:col>
      <xdr:colOff>212725</xdr:colOff>
      <xdr:row>58</xdr:row>
      <xdr:rowOff>57676</xdr:rowOff>
    </xdr:to>
    <xdr:sp macro="" textlink="">
      <xdr:nvSpPr>
        <xdr:cNvPr id="584" name="フローチャート : 判断 583"/>
        <xdr:cNvSpPr/>
      </xdr:nvSpPr>
      <xdr:spPr>
        <a:xfrm>
          <a:off x="14541500" y="990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48803</xdr:rowOff>
    </xdr:from>
    <xdr:ext cx="534377" cy="259045"/>
    <xdr:sp macro="" textlink="">
      <xdr:nvSpPr>
        <xdr:cNvPr id="585" name="テキスト ボックス 584"/>
        <xdr:cNvSpPr txBox="1"/>
      </xdr:nvSpPr>
      <xdr:spPr>
        <a:xfrm>
          <a:off x="14325111" y="9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83457</xdr:rowOff>
    </xdr:from>
    <xdr:to>
      <xdr:col>19</xdr:col>
      <xdr:colOff>644525</xdr:colOff>
      <xdr:row>58</xdr:row>
      <xdr:rowOff>93214</xdr:rowOff>
    </xdr:to>
    <xdr:cxnSp macro="">
      <xdr:nvCxnSpPr>
        <xdr:cNvPr id="586" name="直線コネクタ 585"/>
        <xdr:cNvCxnSpPr/>
      </xdr:nvCxnSpPr>
      <xdr:spPr>
        <a:xfrm>
          <a:off x="12814300" y="10027557"/>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118618</xdr:rowOff>
    </xdr:from>
    <xdr:to>
      <xdr:col>20</xdr:col>
      <xdr:colOff>9525</xdr:colOff>
      <xdr:row>58</xdr:row>
      <xdr:rowOff>48768</xdr:rowOff>
    </xdr:to>
    <xdr:sp macro="" textlink="">
      <xdr:nvSpPr>
        <xdr:cNvPr id="587" name="フローチャート : 判断 586"/>
        <xdr:cNvSpPr/>
      </xdr:nvSpPr>
      <xdr:spPr>
        <a:xfrm>
          <a:off x="13652500" y="98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65295</xdr:rowOff>
    </xdr:from>
    <xdr:ext cx="534377" cy="259045"/>
    <xdr:sp macro="" textlink="">
      <xdr:nvSpPr>
        <xdr:cNvPr id="588" name="テキスト ボックス 587"/>
        <xdr:cNvSpPr txBox="1"/>
      </xdr:nvSpPr>
      <xdr:spPr>
        <a:xfrm>
          <a:off x="13436111" y="96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131599</xdr:rowOff>
    </xdr:from>
    <xdr:to>
      <xdr:col>18</xdr:col>
      <xdr:colOff>492125</xdr:colOff>
      <xdr:row>58</xdr:row>
      <xdr:rowOff>61749</xdr:rowOff>
    </xdr:to>
    <xdr:sp macro="" textlink="">
      <xdr:nvSpPr>
        <xdr:cNvPr id="589" name="フローチャート : 判断 588"/>
        <xdr:cNvSpPr/>
      </xdr:nvSpPr>
      <xdr:spPr>
        <a:xfrm>
          <a:off x="12763500" y="99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78276</xdr:rowOff>
    </xdr:from>
    <xdr:ext cx="534377" cy="259045"/>
    <xdr:sp macro="" textlink="">
      <xdr:nvSpPr>
        <xdr:cNvPr id="590" name="テキスト ボックス 589"/>
        <xdr:cNvSpPr txBox="1"/>
      </xdr:nvSpPr>
      <xdr:spPr>
        <a:xfrm>
          <a:off x="12547111" y="96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39884</xdr:rowOff>
    </xdr:from>
    <xdr:to>
      <xdr:col>23</xdr:col>
      <xdr:colOff>568325</xdr:colOff>
      <xdr:row>58</xdr:row>
      <xdr:rowOff>141484</xdr:rowOff>
    </xdr:to>
    <xdr:sp macro="" textlink="">
      <xdr:nvSpPr>
        <xdr:cNvPr id="596" name="円/楕円 595"/>
        <xdr:cNvSpPr/>
      </xdr:nvSpPr>
      <xdr:spPr>
        <a:xfrm>
          <a:off x="16268700" y="9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126261</xdr:rowOff>
    </xdr:from>
    <xdr:ext cx="534377" cy="259045"/>
    <xdr:sp macro="" textlink="">
      <xdr:nvSpPr>
        <xdr:cNvPr id="597" name="教育費該当値テキスト"/>
        <xdr:cNvSpPr txBox="1"/>
      </xdr:nvSpPr>
      <xdr:spPr>
        <a:xfrm>
          <a:off x="16370300" y="98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146210</xdr:rowOff>
    </xdr:from>
    <xdr:to>
      <xdr:col>22</xdr:col>
      <xdr:colOff>415925</xdr:colOff>
      <xdr:row>58</xdr:row>
      <xdr:rowOff>76360</xdr:rowOff>
    </xdr:to>
    <xdr:sp macro="" textlink="">
      <xdr:nvSpPr>
        <xdr:cNvPr id="598" name="円/楕円 597"/>
        <xdr:cNvSpPr/>
      </xdr:nvSpPr>
      <xdr:spPr>
        <a:xfrm>
          <a:off x="15430500" y="99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67487</xdr:rowOff>
    </xdr:from>
    <xdr:ext cx="534377" cy="259045"/>
    <xdr:sp macro="" textlink="">
      <xdr:nvSpPr>
        <xdr:cNvPr id="599" name="テキスト ボックス 598"/>
        <xdr:cNvSpPr txBox="1"/>
      </xdr:nvSpPr>
      <xdr:spPr>
        <a:xfrm>
          <a:off x="15214111" y="10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131774</xdr:rowOff>
    </xdr:from>
    <xdr:to>
      <xdr:col>21</xdr:col>
      <xdr:colOff>212725</xdr:colOff>
      <xdr:row>57</xdr:row>
      <xdr:rowOff>61924</xdr:rowOff>
    </xdr:to>
    <xdr:sp macro="" textlink="">
      <xdr:nvSpPr>
        <xdr:cNvPr id="600" name="円/楕円 599"/>
        <xdr:cNvSpPr/>
      </xdr:nvSpPr>
      <xdr:spPr>
        <a:xfrm>
          <a:off x="14541500" y="97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78451</xdr:rowOff>
    </xdr:from>
    <xdr:ext cx="534377" cy="259045"/>
    <xdr:sp macro="" textlink="">
      <xdr:nvSpPr>
        <xdr:cNvPr id="601" name="テキスト ボックス 600"/>
        <xdr:cNvSpPr txBox="1"/>
      </xdr:nvSpPr>
      <xdr:spPr>
        <a:xfrm>
          <a:off x="14325111" y="95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42414</xdr:rowOff>
    </xdr:from>
    <xdr:to>
      <xdr:col>20</xdr:col>
      <xdr:colOff>9525</xdr:colOff>
      <xdr:row>58</xdr:row>
      <xdr:rowOff>144014</xdr:rowOff>
    </xdr:to>
    <xdr:sp macro="" textlink="">
      <xdr:nvSpPr>
        <xdr:cNvPr id="602" name="円/楕円 601"/>
        <xdr:cNvSpPr/>
      </xdr:nvSpPr>
      <xdr:spPr>
        <a:xfrm>
          <a:off x="13652500" y="998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135141</xdr:rowOff>
    </xdr:from>
    <xdr:ext cx="534377" cy="259045"/>
    <xdr:sp macro="" textlink="">
      <xdr:nvSpPr>
        <xdr:cNvPr id="603" name="テキスト ボックス 602"/>
        <xdr:cNvSpPr txBox="1"/>
      </xdr:nvSpPr>
      <xdr:spPr>
        <a:xfrm>
          <a:off x="13436111" y="1007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32657</xdr:rowOff>
    </xdr:from>
    <xdr:to>
      <xdr:col>18</xdr:col>
      <xdr:colOff>492125</xdr:colOff>
      <xdr:row>58</xdr:row>
      <xdr:rowOff>134257</xdr:rowOff>
    </xdr:to>
    <xdr:sp macro="" textlink="">
      <xdr:nvSpPr>
        <xdr:cNvPr id="604" name="円/楕円 603"/>
        <xdr:cNvSpPr/>
      </xdr:nvSpPr>
      <xdr:spPr>
        <a:xfrm>
          <a:off x="127635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125384</xdr:rowOff>
    </xdr:from>
    <xdr:ext cx="534377" cy="259045"/>
    <xdr:sp macro="" textlink="">
      <xdr:nvSpPr>
        <xdr:cNvPr id="605" name="テキスト ボックス 604"/>
        <xdr:cNvSpPr txBox="1"/>
      </xdr:nvSpPr>
      <xdr:spPr>
        <a:xfrm>
          <a:off x="12547111" y="1006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30607</xdr:rowOff>
    </xdr:from>
    <xdr:to>
      <xdr:col>22</xdr:col>
      <xdr:colOff>415925</xdr:colOff>
      <xdr:row>78</xdr:row>
      <xdr:rowOff>132207</xdr:rowOff>
    </xdr:to>
    <xdr:sp macro="" textlink="">
      <xdr:nvSpPr>
        <xdr:cNvPr id="638" name="フローチャート : 判断 637"/>
        <xdr:cNvSpPr/>
      </xdr:nvSpPr>
      <xdr:spPr>
        <a:xfrm>
          <a:off x="1543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148734</xdr:rowOff>
    </xdr:from>
    <xdr:ext cx="469744" cy="259045"/>
    <xdr:sp macro="" textlink="">
      <xdr:nvSpPr>
        <xdr:cNvPr id="639" name="テキスト ボックス 638"/>
        <xdr:cNvSpPr txBox="1"/>
      </xdr:nvSpPr>
      <xdr:spPr>
        <a:xfrm>
          <a:off x="15246427"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37731</xdr:rowOff>
    </xdr:from>
    <xdr:to>
      <xdr:col>21</xdr:col>
      <xdr:colOff>212725</xdr:colOff>
      <xdr:row>78</xdr:row>
      <xdr:rowOff>139331</xdr:rowOff>
    </xdr:to>
    <xdr:sp macro="" textlink="">
      <xdr:nvSpPr>
        <xdr:cNvPr id="641" name="フローチャート : 判断 640"/>
        <xdr:cNvSpPr/>
      </xdr:nvSpPr>
      <xdr:spPr>
        <a:xfrm>
          <a:off x="14541500" y="1341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155858</xdr:rowOff>
    </xdr:from>
    <xdr:ext cx="469744" cy="259045"/>
    <xdr:sp macro="" textlink="">
      <xdr:nvSpPr>
        <xdr:cNvPr id="642" name="テキスト ボックス 641"/>
        <xdr:cNvSpPr txBox="1"/>
      </xdr:nvSpPr>
      <xdr:spPr>
        <a:xfrm>
          <a:off x="14357427" y="131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97320</xdr:rowOff>
    </xdr:from>
    <xdr:to>
      <xdr:col>20</xdr:col>
      <xdr:colOff>9525</xdr:colOff>
      <xdr:row>76</xdr:row>
      <xdr:rowOff>27471</xdr:rowOff>
    </xdr:to>
    <xdr:sp macro="" textlink="">
      <xdr:nvSpPr>
        <xdr:cNvPr id="644" name="フローチャート : 判断 643"/>
        <xdr:cNvSpPr/>
      </xdr:nvSpPr>
      <xdr:spPr>
        <a:xfrm>
          <a:off x="13652500" y="129560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43997</xdr:rowOff>
    </xdr:from>
    <xdr:ext cx="534377" cy="259045"/>
    <xdr:sp macro="" textlink="">
      <xdr:nvSpPr>
        <xdr:cNvPr id="645" name="テキスト ボックス 644"/>
        <xdr:cNvSpPr txBox="1"/>
      </xdr:nvSpPr>
      <xdr:spPr>
        <a:xfrm>
          <a:off x="13436111" y="12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83262</xdr:rowOff>
    </xdr:from>
    <xdr:to>
      <xdr:col>18</xdr:col>
      <xdr:colOff>492125</xdr:colOff>
      <xdr:row>78</xdr:row>
      <xdr:rowOff>13412</xdr:rowOff>
    </xdr:to>
    <xdr:sp macro="" textlink="">
      <xdr:nvSpPr>
        <xdr:cNvPr id="646" name="フローチャート : 判断 645"/>
        <xdr:cNvSpPr/>
      </xdr:nvSpPr>
      <xdr:spPr>
        <a:xfrm>
          <a:off x="12763500" y="132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29939</xdr:rowOff>
    </xdr:from>
    <xdr:ext cx="469744" cy="259045"/>
    <xdr:sp macro="" textlink="">
      <xdr:nvSpPr>
        <xdr:cNvPr id="647" name="テキスト ボックス 646"/>
        <xdr:cNvSpPr txBox="1"/>
      </xdr:nvSpPr>
      <xdr:spPr>
        <a:xfrm>
          <a:off x="12579427" y="130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4"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164495</xdr:rowOff>
    </xdr:from>
    <xdr:to>
      <xdr:col>23</xdr:col>
      <xdr:colOff>517525</xdr:colOff>
      <xdr:row>97</xdr:row>
      <xdr:rowOff>166660</xdr:rowOff>
    </xdr:to>
    <xdr:cxnSp macro="">
      <xdr:nvCxnSpPr>
        <xdr:cNvPr id="691" name="直線コネクタ 690"/>
        <xdr:cNvCxnSpPr/>
      </xdr:nvCxnSpPr>
      <xdr:spPr>
        <a:xfrm>
          <a:off x="15481300" y="16795145"/>
          <a:ext cx="8382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164495</xdr:rowOff>
    </xdr:from>
    <xdr:to>
      <xdr:col>22</xdr:col>
      <xdr:colOff>365125</xdr:colOff>
      <xdr:row>98</xdr:row>
      <xdr:rowOff>6114</xdr:rowOff>
    </xdr:to>
    <xdr:cxnSp macro="">
      <xdr:nvCxnSpPr>
        <xdr:cNvPr id="694" name="直線コネクタ 693"/>
        <xdr:cNvCxnSpPr/>
      </xdr:nvCxnSpPr>
      <xdr:spPr>
        <a:xfrm flipV="1">
          <a:off x="14592300" y="1679514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5" name="フローチャート : 判断 694"/>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696" name="テキスト ボックス 695"/>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6114</xdr:rowOff>
    </xdr:from>
    <xdr:to>
      <xdr:col>21</xdr:col>
      <xdr:colOff>161925</xdr:colOff>
      <xdr:row>98</xdr:row>
      <xdr:rowOff>17483</xdr:rowOff>
    </xdr:to>
    <xdr:cxnSp macro="">
      <xdr:nvCxnSpPr>
        <xdr:cNvPr id="697" name="直線コネクタ 696"/>
        <xdr:cNvCxnSpPr/>
      </xdr:nvCxnSpPr>
      <xdr:spPr>
        <a:xfrm flipV="1">
          <a:off x="13703300" y="16808214"/>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698" name="フローチャート : 判断 697"/>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699" name="テキスト ボックス 698"/>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17483</xdr:rowOff>
    </xdr:from>
    <xdr:to>
      <xdr:col>19</xdr:col>
      <xdr:colOff>644525</xdr:colOff>
      <xdr:row>98</xdr:row>
      <xdr:rowOff>26085</xdr:rowOff>
    </xdr:to>
    <xdr:cxnSp macro="">
      <xdr:nvCxnSpPr>
        <xdr:cNvPr id="700" name="直線コネクタ 699"/>
        <xdr:cNvCxnSpPr/>
      </xdr:nvCxnSpPr>
      <xdr:spPr>
        <a:xfrm flipV="1">
          <a:off x="12814300" y="16819583"/>
          <a:ext cx="889000" cy="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1" name="フローチャート : 判断 700"/>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2" name="テキスト ボックス 701"/>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3" name="フローチャート : 判断 702"/>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4" name="テキスト ボックス 703"/>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115860</xdr:rowOff>
    </xdr:from>
    <xdr:to>
      <xdr:col>23</xdr:col>
      <xdr:colOff>568325</xdr:colOff>
      <xdr:row>98</xdr:row>
      <xdr:rowOff>46010</xdr:rowOff>
    </xdr:to>
    <xdr:sp macro="" textlink="">
      <xdr:nvSpPr>
        <xdr:cNvPr id="710" name="円/楕円 709"/>
        <xdr:cNvSpPr/>
      </xdr:nvSpPr>
      <xdr:spPr>
        <a:xfrm>
          <a:off x="16268700" y="167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30787</xdr:rowOff>
    </xdr:from>
    <xdr:ext cx="534377" cy="259045"/>
    <xdr:sp macro="" textlink="">
      <xdr:nvSpPr>
        <xdr:cNvPr id="711" name="公債費該当値テキスト"/>
        <xdr:cNvSpPr txBox="1"/>
      </xdr:nvSpPr>
      <xdr:spPr>
        <a:xfrm>
          <a:off x="16370300" y="166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113695</xdr:rowOff>
    </xdr:from>
    <xdr:to>
      <xdr:col>22</xdr:col>
      <xdr:colOff>415925</xdr:colOff>
      <xdr:row>98</xdr:row>
      <xdr:rowOff>43845</xdr:rowOff>
    </xdr:to>
    <xdr:sp macro="" textlink="">
      <xdr:nvSpPr>
        <xdr:cNvPr id="712" name="円/楕円 711"/>
        <xdr:cNvSpPr/>
      </xdr:nvSpPr>
      <xdr:spPr>
        <a:xfrm>
          <a:off x="15430500" y="167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34972</xdr:rowOff>
    </xdr:from>
    <xdr:ext cx="534377" cy="259045"/>
    <xdr:sp macro="" textlink="">
      <xdr:nvSpPr>
        <xdr:cNvPr id="713" name="テキスト ボックス 712"/>
        <xdr:cNvSpPr txBox="1"/>
      </xdr:nvSpPr>
      <xdr:spPr>
        <a:xfrm>
          <a:off x="15214111" y="168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126764</xdr:rowOff>
    </xdr:from>
    <xdr:to>
      <xdr:col>21</xdr:col>
      <xdr:colOff>212725</xdr:colOff>
      <xdr:row>98</xdr:row>
      <xdr:rowOff>56914</xdr:rowOff>
    </xdr:to>
    <xdr:sp macro="" textlink="">
      <xdr:nvSpPr>
        <xdr:cNvPr id="714" name="円/楕円 713"/>
        <xdr:cNvSpPr/>
      </xdr:nvSpPr>
      <xdr:spPr>
        <a:xfrm>
          <a:off x="14541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48041</xdr:rowOff>
    </xdr:from>
    <xdr:ext cx="534377" cy="259045"/>
    <xdr:sp macro="" textlink="">
      <xdr:nvSpPr>
        <xdr:cNvPr id="715" name="テキスト ボックス 714"/>
        <xdr:cNvSpPr txBox="1"/>
      </xdr:nvSpPr>
      <xdr:spPr>
        <a:xfrm>
          <a:off x="14325111" y="168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138133</xdr:rowOff>
    </xdr:from>
    <xdr:to>
      <xdr:col>20</xdr:col>
      <xdr:colOff>9525</xdr:colOff>
      <xdr:row>98</xdr:row>
      <xdr:rowOff>68283</xdr:rowOff>
    </xdr:to>
    <xdr:sp macro="" textlink="">
      <xdr:nvSpPr>
        <xdr:cNvPr id="716" name="円/楕円 715"/>
        <xdr:cNvSpPr/>
      </xdr:nvSpPr>
      <xdr:spPr>
        <a:xfrm>
          <a:off x="13652500" y="167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59410</xdr:rowOff>
    </xdr:from>
    <xdr:ext cx="534377" cy="259045"/>
    <xdr:sp macro="" textlink="">
      <xdr:nvSpPr>
        <xdr:cNvPr id="717" name="テキスト ボックス 716"/>
        <xdr:cNvSpPr txBox="1"/>
      </xdr:nvSpPr>
      <xdr:spPr>
        <a:xfrm>
          <a:off x="13436111" y="168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146735</xdr:rowOff>
    </xdr:from>
    <xdr:to>
      <xdr:col>18</xdr:col>
      <xdr:colOff>492125</xdr:colOff>
      <xdr:row>98</xdr:row>
      <xdr:rowOff>76885</xdr:rowOff>
    </xdr:to>
    <xdr:sp macro="" textlink="">
      <xdr:nvSpPr>
        <xdr:cNvPr id="718" name="円/楕円 717"/>
        <xdr:cNvSpPr/>
      </xdr:nvSpPr>
      <xdr:spPr>
        <a:xfrm>
          <a:off x="12763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68012</xdr:rowOff>
    </xdr:from>
    <xdr:ext cx="534377" cy="259045"/>
    <xdr:sp macro="" textlink="">
      <xdr:nvSpPr>
        <xdr:cNvPr id="719" name="テキスト ボックス 718"/>
        <xdr:cNvSpPr txBox="1"/>
      </xdr:nvSpPr>
      <xdr:spPr>
        <a:xfrm>
          <a:off x="12547111" y="168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12482</xdr:rowOff>
    </xdr:from>
    <xdr:to>
      <xdr:col>31</xdr:col>
      <xdr:colOff>85725</xdr:colOff>
      <xdr:row>39</xdr:row>
      <xdr:rowOff>114082</xdr:rowOff>
    </xdr:to>
    <xdr:sp macro="" textlink="">
      <xdr:nvSpPr>
        <xdr:cNvPr id="754" name="フローチャート : 判断 753"/>
        <xdr:cNvSpPr/>
      </xdr:nvSpPr>
      <xdr:spPr>
        <a:xfrm>
          <a:off x="21272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130609</xdr:rowOff>
    </xdr:from>
    <xdr:ext cx="378565" cy="259045"/>
    <xdr:sp macro="" textlink="">
      <xdr:nvSpPr>
        <xdr:cNvPr id="755" name="テキスト ボックス 754"/>
        <xdr:cNvSpPr txBox="1"/>
      </xdr:nvSpPr>
      <xdr:spPr>
        <a:xfrm>
          <a:off x="21134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34689</xdr:rowOff>
    </xdr:from>
    <xdr:to>
      <xdr:col>29</xdr:col>
      <xdr:colOff>568325</xdr:colOff>
      <xdr:row>39</xdr:row>
      <xdr:rowOff>136289</xdr:rowOff>
    </xdr:to>
    <xdr:sp macro="" textlink="">
      <xdr:nvSpPr>
        <xdr:cNvPr id="757" name="フローチャート : 判断 756"/>
        <xdr:cNvSpPr/>
      </xdr:nvSpPr>
      <xdr:spPr>
        <a:xfrm>
          <a:off x="20383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152816</xdr:rowOff>
    </xdr:from>
    <xdr:ext cx="313932" cy="259045"/>
    <xdr:sp macro="" textlink="">
      <xdr:nvSpPr>
        <xdr:cNvPr id="758" name="テキスト ボックス 757"/>
        <xdr:cNvSpPr txBox="1"/>
      </xdr:nvSpPr>
      <xdr:spPr>
        <a:xfrm>
          <a:off x="20277333" y="6496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40894</xdr:rowOff>
    </xdr:from>
    <xdr:to>
      <xdr:col>28</xdr:col>
      <xdr:colOff>365125</xdr:colOff>
      <xdr:row>39</xdr:row>
      <xdr:rowOff>142494</xdr:rowOff>
    </xdr:to>
    <xdr:sp macro="" textlink="">
      <xdr:nvSpPr>
        <xdr:cNvPr id="760" name="フローチャート : 判断 759"/>
        <xdr:cNvSpPr/>
      </xdr:nvSpPr>
      <xdr:spPr>
        <a:xfrm>
          <a:off x="19494500" y="672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159021</xdr:rowOff>
    </xdr:from>
    <xdr:ext cx="313932" cy="259045"/>
    <xdr:sp macro="" textlink="">
      <xdr:nvSpPr>
        <xdr:cNvPr id="761" name="テキスト ボックス 760"/>
        <xdr:cNvSpPr txBox="1"/>
      </xdr:nvSpPr>
      <xdr:spPr>
        <a:xfrm>
          <a:off x="19388333" y="6502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33220</xdr:rowOff>
    </xdr:from>
    <xdr:to>
      <xdr:col>27</xdr:col>
      <xdr:colOff>161925</xdr:colOff>
      <xdr:row>39</xdr:row>
      <xdr:rowOff>134820</xdr:rowOff>
    </xdr:to>
    <xdr:sp macro="" textlink="">
      <xdr:nvSpPr>
        <xdr:cNvPr id="762" name="フローチャート : 判断 761"/>
        <xdr:cNvSpPr/>
      </xdr:nvSpPr>
      <xdr:spPr>
        <a:xfrm>
          <a:off x="18605500" y="671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151347</xdr:rowOff>
    </xdr:from>
    <xdr:ext cx="313932" cy="259045"/>
    <xdr:sp macro="" textlink="">
      <xdr:nvSpPr>
        <xdr:cNvPr id="763" name="テキスト ボックス 762"/>
        <xdr:cNvSpPr txBox="1"/>
      </xdr:nvSpPr>
      <xdr:spPr>
        <a:xfrm>
          <a:off x="18499333" y="649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議会費・総務費・農林水産費・消防費・教育費は類似団体と差異の少ない数値となっている。平成</a:t>
          </a:r>
          <a:r>
            <a:rPr kumimoji="1" lang="en-US" altLang="ja-JP" sz="1300">
              <a:latin typeface="ＭＳ Ｐゴシック"/>
            </a:rPr>
            <a:t>27</a:t>
          </a:r>
          <a:r>
            <a:rPr kumimoji="1" lang="ja-JP" altLang="en-US" sz="1300">
              <a:latin typeface="ＭＳ Ｐゴシック"/>
            </a:rPr>
            <a:t>年度で平均よりも低い数値の出た町の歳出の割合は、民生費</a:t>
          </a:r>
          <a:r>
            <a:rPr kumimoji="1" lang="en-US" altLang="ja-JP" sz="1300">
              <a:latin typeface="ＭＳ Ｐゴシック"/>
            </a:rPr>
            <a:t>28.8%</a:t>
          </a:r>
          <a:r>
            <a:rPr kumimoji="1" lang="ja-JP" altLang="en-US" sz="1300">
              <a:latin typeface="ＭＳ Ｐゴシック"/>
            </a:rPr>
            <a:t>、衛生費</a:t>
          </a:r>
          <a:r>
            <a:rPr kumimoji="1" lang="en-US" altLang="ja-JP" sz="1300">
              <a:latin typeface="ＭＳ Ｐゴシック"/>
            </a:rPr>
            <a:t>8.6%</a:t>
          </a:r>
          <a:r>
            <a:rPr kumimoji="1" lang="ja-JP" altLang="en-US" sz="1300">
              <a:latin typeface="ＭＳ Ｐゴシック"/>
            </a:rPr>
            <a:t>、労働費</a:t>
          </a:r>
          <a:r>
            <a:rPr kumimoji="1" lang="en-US" altLang="ja-JP" sz="1300">
              <a:latin typeface="ＭＳ Ｐゴシック"/>
            </a:rPr>
            <a:t>0.0%</a:t>
          </a:r>
          <a:r>
            <a:rPr kumimoji="1" lang="ja-JP" altLang="en-US" sz="1300">
              <a:latin typeface="ＭＳ Ｐゴシック"/>
            </a:rPr>
            <a:t>、商工費</a:t>
          </a:r>
          <a:r>
            <a:rPr kumimoji="1" lang="en-US" altLang="ja-JP" sz="1300">
              <a:latin typeface="ＭＳ Ｐゴシック"/>
            </a:rPr>
            <a:t>1.1%</a:t>
          </a:r>
          <a:r>
            <a:rPr kumimoji="1" lang="ja-JP" altLang="en-US" sz="1300">
              <a:latin typeface="ＭＳ Ｐゴシック"/>
            </a:rPr>
            <a:t>公債費</a:t>
          </a:r>
          <a:r>
            <a:rPr kumimoji="1" lang="en-US" altLang="ja-JP" sz="1300">
              <a:latin typeface="ＭＳ Ｐゴシック"/>
            </a:rPr>
            <a:t>8.4%</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類似団体の平均を下回る民生費だが、町の歳出としては高い割合となっており、今後、福祉の対象者を精査するなどして適正な歳出となるよう検討していく必要がある。</a:t>
          </a:r>
          <a:endParaRPr kumimoji="1" lang="en-US" altLang="ja-JP" sz="1300">
            <a:latin typeface="ＭＳ Ｐゴシック"/>
          </a:endParaRPr>
        </a:p>
        <a:p>
          <a:r>
            <a:rPr kumimoji="1" lang="ja-JP" altLang="en-US" sz="1300">
              <a:latin typeface="ＭＳ Ｐゴシック"/>
            </a:rPr>
            <a:t>　その他、公債費については平成</a:t>
          </a:r>
          <a:r>
            <a:rPr kumimoji="1" lang="en-US" altLang="ja-JP" sz="1300">
              <a:latin typeface="ＭＳ Ｐゴシック"/>
            </a:rPr>
            <a:t>25</a:t>
          </a:r>
          <a:r>
            <a:rPr kumimoji="1" lang="ja-JP" altLang="en-US" sz="1300">
              <a:latin typeface="ＭＳ Ｐゴシック"/>
            </a:rPr>
            <a:t>年に実施した緊急防災・減災事業や、土木債などの影響により今後増加が見込まれるので、地方債残高や償還額の推移を見極めながら、計画的な借入を行う必要がある。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a:solidFill>
                <a:schemeClr val="dk1"/>
              </a:solidFill>
              <a:effectLst/>
              <a:latin typeface="+mn-lt"/>
              <a:ea typeface="+mn-ea"/>
              <a:cs typeface="+mn-cs"/>
            </a:rPr>
            <a:t>歳入予算規模の推移については、平成</a:t>
          </a:r>
          <a:r>
            <a:rPr lang="en-US" altLang="ja-JP" sz="1000" b="0" i="0">
              <a:solidFill>
                <a:schemeClr val="dk1"/>
              </a:solidFill>
              <a:effectLst/>
              <a:latin typeface="+mn-lt"/>
              <a:ea typeface="+mn-ea"/>
              <a:cs typeface="+mn-cs"/>
            </a:rPr>
            <a:t>22</a:t>
          </a:r>
          <a:r>
            <a:rPr lang="ja-JP" altLang="ja-JP" sz="1000" b="0" i="0">
              <a:solidFill>
                <a:schemeClr val="dk1"/>
              </a:solidFill>
              <a:effectLst/>
              <a:latin typeface="+mn-lt"/>
              <a:ea typeface="+mn-ea"/>
              <a:cs typeface="+mn-cs"/>
            </a:rPr>
            <a:t>年度に国の経済危機対策（公共投資臨時交付金による義務教育施設の耐震化等）を積極的に活用したことにより財政規模が増加した。また、平成</a:t>
          </a:r>
          <a:r>
            <a:rPr lang="en-US" altLang="ja-JP" sz="1000" b="0" i="0">
              <a:solidFill>
                <a:schemeClr val="dk1"/>
              </a:solidFill>
              <a:effectLst/>
              <a:latin typeface="+mn-lt"/>
              <a:ea typeface="+mn-ea"/>
              <a:cs typeface="+mn-cs"/>
            </a:rPr>
            <a:t>24</a:t>
          </a:r>
          <a:r>
            <a:rPr lang="ja-JP" altLang="ja-JP" sz="1000" b="0" i="0">
              <a:solidFill>
                <a:schemeClr val="dk1"/>
              </a:solidFill>
              <a:effectLst/>
              <a:latin typeface="+mn-lt"/>
              <a:ea typeface="+mn-ea"/>
              <a:cs typeface="+mn-cs"/>
            </a:rPr>
            <a:t>年度に県道歩道整備事業、都市公園整備事業や緊急防災・減災事業の実施、平成</a:t>
          </a:r>
          <a:r>
            <a:rPr lang="en-US" altLang="ja-JP" sz="1000" b="0" i="0">
              <a:solidFill>
                <a:schemeClr val="dk1"/>
              </a:solidFill>
              <a:effectLst/>
              <a:latin typeface="+mn-lt"/>
              <a:ea typeface="+mn-ea"/>
              <a:cs typeface="+mn-cs"/>
            </a:rPr>
            <a:t>25</a:t>
          </a:r>
          <a:r>
            <a:rPr lang="ja-JP" altLang="ja-JP" sz="1000" b="0" i="0">
              <a:solidFill>
                <a:schemeClr val="dk1"/>
              </a:solidFill>
              <a:effectLst/>
              <a:latin typeface="+mn-lt"/>
              <a:ea typeface="+mn-ea"/>
              <a:cs typeface="+mn-cs"/>
            </a:rPr>
            <a:t>年度は防災安全交付金、地域の元気臨時交付金事業、</a:t>
          </a:r>
          <a:r>
            <a:rPr lang="en-US" altLang="ja-JP" sz="1000" b="0" i="0">
              <a:solidFill>
                <a:schemeClr val="dk1"/>
              </a:solidFill>
              <a:effectLst/>
              <a:latin typeface="+mn-lt"/>
              <a:ea typeface="+mn-ea"/>
              <a:cs typeface="+mn-cs"/>
            </a:rPr>
            <a:t>26</a:t>
          </a:r>
          <a:r>
            <a:rPr lang="ja-JP" altLang="ja-JP" sz="1000" b="0" i="0">
              <a:solidFill>
                <a:schemeClr val="dk1"/>
              </a:solidFill>
              <a:effectLst/>
              <a:latin typeface="+mn-lt"/>
              <a:ea typeface="+mn-ea"/>
              <a:cs typeface="+mn-cs"/>
            </a:rPr>
            <a:t>年度はがんばる地域交付金事業などの実施が要因となっている。</a:t>
          </a:r>
          <a:endParaRPr lang="ja-JP" altLang="ja-JP" sz="1000">
            <a:effectLst/>
          </a:endParaRPr>
        </a:p>
        <a:p>
          <a:pPr rtl="0" eaLnBrk="1" fontAlgn="auto" latinLnBrk="0" hangingPunct="1"/>
          <a:r>
            <a:rPr lang="ja-JP" altLang="ja-JP" sz="1000" b="0" i="0">
              <a:solidFill>
                <a:schemeClr val="dk1"/>
              </a:solidFill>
              <a:effectLst/>
              <a:latin typeface="+mn-lt"/>
              <a:ea typeface="+mn-ea"/>
              <a:cs typeface="+mn-cs"/>
            </a:rPr>
            <a:t>　次に、各種収支の状況については、形式収支から繰越財源を除いた実質収支（決算剰余金）は平成</a:t>
          </a:r>
          <a:r>
            <a:rPr lang="en-US" altLang="ja-JP" sz="1000" b="0" i="0">
              <a:solidFill>
                <a:schemeClr val="dk1"/>
              </a:solidFill>
              <a:effectLst/>
              <a:latin typeface="+mn-lt"/>
              <a:ea typeface="+mn-ea"/>
              <a:cs typeface="+mn-cs"/>
            </a:rPr>
            <a:t>21</a:t>
          </a:r>
          <a:r>
            <a:rPr lang="ja-JP" altLang="ja-JP" sz="1000" b="0" i="0">
              <a:solidFill>
                <a:schemeClr val="dk1"/>
              </a:solidFill>
              <a:effectLst/>
              <a:latin typeface="+mn-lt"/>
              <a:ea typeface="+mn-ea"/>
              <a:cs typeface="+mn-cs"/>
            </a:rPr>
            <a:t>年度から平成</a:t>
          </a:r>
          <a:r>
            <a:rPr lang="en-US" altLang="ja-JP" sz="1000" b="0" i="0">
              <a:solidFill>
                <a:schemeClr val="dk1"/>
              </a:solidFill>
              <a:effectLst/>
              <a:latin typeface="+mn-lt"/>
              <a:ea typeface="+mn-ea"/>
              <a:cs typeface="+mn-cs"/>
            </a:rPr>
            <a:t>27</a:t>
          </a:r>
          <a:r>
            <a:rPr lang="ja-JP" altLang="ja-JP" sz="1000" b="0" i="0">
              <a:solidFill>
                <a:schemeClr val="dk1"/>
              </a:solidFill>
              <a:effectLst/>
              <a:latin typeface="+mn-lt"/>
              <a:ea typeface="+mn-ea"/>
              <a:cs typeface="+mn-cs"/>
            </a:rPr>
            <a:t>年度までの全年度で黒字であり、財政赤字は発生していない。また、当該年度決算の実質収支から前年度の実質収支を差し引いて求められる単年度収支は、平成</a:t>
          </a:r>
          <a:r>
            <a:rPr lang="en-US" altLang="ja-JP" sz="1000" b="0" i="0">
              <a:solidFill>
                <a:schemeClr val="dk1"/>
              </a:solidFill>
              <a:effectLst/>
              <a:latin typeface="+mn-lt"/>
              <a:ea typeface="+mn-ea"/>
              <a:cs typeface="+mn-cs"/>
            </a:rPr>
            <a:t>22</a:t>
          </a:r>
          <a:r>
            <a:rPr lang="ja-JP" altLang="ja-JP" sz="1000" b="0" i="0">
              <a:solidFill>
                <a:schemeClr val="dk1"/>
              </a:solidFill>
              <a:effectLst/>
              <a:latin typeface="+mn-lt"/>
              <a:ea typeface="+mn-ea"/>
              <a:cs typeface="+mn-cs"/>
            </a:rPr>
            <a:t>年度は黒字、平成</a:t>
          </a:r>
          <a:r>
            <a:rPr lang="en-US" altLang="ja-JP" sz="1000" b="0" i="0">
              <a:solidFill>
                <a:schemeClr val="dk1"/>
              </a:solidFill>
              <a:effectLst/>
              <a:latin typeface="+mn-lt"/>
              <a:ea typeface="+mn-ea"/>
              <a:cs typeface="+mn-cs"/>
            </a:rPr>
            <a:t>23</a:t>
          </a:r>
          <a:r>
            <a:rPr lang="ja-JP" altLang="ja-JP" sz="1000" b="0" i="0">
              <a:solidFill>
                <a:schemeClr val="dk1"/>
              </a:solidFill>
              <a:effectLst/>
              <a:latin typeface="+mn-lt"/>
              <a:ea typeface="+mn-ea"/>
              <a:cs typeface="+mn-cs"/>
            </a:rPr>
            <a:t>年度から平成</a:t>
          </a:r>
          <a:r>
            <a:rPr lang="en-US" altLang="ja-JP" sz="1000" b="0" i="0">
              <a:solidFill>
                <a:schemeClr val="dk1"/>
              </a:solidFill>
              <a:effectLst/>
              <a:latin typeface="+mn-lt"/>
              <a:ea typeface="+mn-ea"/>
              <a:cs typeface="+mn-cs"/>
            </a:rPr>
            <a:t>26</a:t>
          </a:r>
          <a:r>
            <a:rPr lang="ja-JP" altLang="ja-JP" sz="1000" b="0" i="0">
              <a:solidFill>
                <a:schemeClr val="dk1"/>
              </a:solidFill>
              <a:effectLst/>
              <a:latin typeface="+mn-lt"/>
              <a:ea typeface="+mn-ea"/>
              <a:cs typeface="+mn-cs"/>
            </a:rPr>
            <a:t>年度は赤字となっていたが平成</a:t>
          </a:r>
          <a:r>
            <a:rPr lang="en-US" altLang="ja-JP" sz="1000" b="0" i="0">
              <a:solidFill>
                <a:schemeClr val="dk1"/>
              </a:solidFill>
              <a:effectLst/>
              <a:latin typeface="+mn-lt"/>
              <a:ea typeface="+mn-ea"/>
              <a:cs typeface="+mn-cs"/>
            </a:rPr>
            <a:t>27</a:t>
          </a:r>
          <a:r>
            <a:rPr lang="ja-JP" altLang="ja-JP" sz="1000" b="0" i="0">
              <a:solidFill>
                <a:schemeClr val="dk1"/>
              </a:solidFill>
              <a:effectLst/>
              <a:latin typeface="+mn-lt"/>
              <a:ea typeface="+mn-ea"/>
              <a:cs typeface="+mn-cs"/>
            </a:rPr>
            <a:t>年度は僅かながら黒字となっている。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年度決算からの算出開始以来、平成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年度までは一般会計及び特別会計等の全ての会計において毎年度黒字となっていた平成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年度については国民健康保険特別会計が赤字となったものの平成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a:t>
          </a:r>
          <a:r>
            <a:rPr lang="ja-JP" altLang="en-US" sz="1100" b="0" i="0">
              <a:solidFill>
                <a:schemeClr val="dk1"/>
              </a:solidFill>
              <a:effectLst/>
              <a:latin typeface="+mn-lt"/>
              <a:ea typeface="+mn-ea"/>
              <a:cs typeface="+mn-cs"/>
            </a:rPr>
            <a:t>度から</a:t>
          </a:r>
          <a:r>
            <a:rPr lang="ja-JP" altLang="ja-JP" sz="1100" b="0" i="0">
              <a:solidFill>
                <a:schemeClr val="dk1"/>
              </a:solidFill>
              <a:effectLst/>
              <a:latin typeface="+mn-lt"/>
              <a:ea typeface="+mn-ea"/>
              <a:cs typeface="+mn-cs"/>
            </a:rPr>
            <a:t>は黒字となっている。</a:t>
          </a:r>
          <a:endParaRPr lang="ja-JP" altLang="ja-JP" sz="1400">
            <a:effectLst/>
          </a:endParaRPr>
        </a:p>
        <a:p>
          <a:pPr eaLnBrk="1" fontAlgn="base" latinLnBrk="0" hangingPunct="1"/>
          <a:r>
            <a:rPr lang="ja-JP" altLang="ja-JP" sz="1100" b="0" i="0">
              <a:solidFill>
                <a:schemeClr val="dk1"/>
              </a:solidFill>
              <a:effectLst/>
              <a:latin typeface="+mn-lt"/>
              <a:ea typeface="+mn-ea"/>
              <a:cs typeface="+mn-cs"/>
            </a:rPr>
            <a:t>　分母となる標準財政規模が、対前年度比で平成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年度に減額となったものの、平成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年度の間連続して増加し、平成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年度に減少するなど若干変動している状況である。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また、地方公営企業法適用事業である水道事業会計については、一般会計やその他の特別会計とは異なり、当年度内の歳入歳出以外に流動資産なども算出に含まれるため、他の会計と比較して比率が大きくなっている。</a:t>
          </a:r>
          <a:endParaRPr lang="ja-JP" altLang="ja-JP" sz="1400">
            <a:effectLst/>
          </a:endParaRPr>
        </a:p>
        <a:p>
          <a:pPr eaLnBrk="1" fontAlgn="base" latinLnBrk="0" hangingPunct="1"/>
          <a:r>
            <a:rPr lang="ja-JP" altLang="ja-JP" sz="1100" baseline="0">
              <a:solidFill>
                <a:schemeClr val="dk1"/>
              </a:solidFill>
              <a:effectLst/>
              <a:latin typeface="+mn-lt"/>
              <a:ea typeface="+mn-ea"/>
              <a:cs typeface="+mn-cs"/>
            </a:rPr>
            <a:t>　水道事業会計を除いた各特別会計への一般会計からの繰出金額は全体的に増加傾向が続いており、特に国民健康保険事業においては、法定負担のみにとどまらず、法定外負担も必要となっている状況となっており、一般会計の負担は非常に大きくなっている。そのようなことから、今後は、一般会計のみならず、特別会計においても、できる限りの収入確保対策を行い、一般会計からの繰出額を減少させるように努めていかなければならない。</a:t>
          </a:r>
          <a:endParaRPr lang="ja-JP" altLang="ja-JP" sz="1400">
            <a:effectLst/>
          </a:endParaRPr>
        </a:p>
        <a:p>
          <a:pPr fontAlgn="base"/>
          <a:r>
            <a:rPr lang="ja-JP" altLang="ja-JP" sz="1100" baseline="0">
              <a:solidFill>
                <a:schemeClr val="dk1"/>
              </a:solidFill>
              <a:effectLst/>
              <a:latin typeface="+mn-lt"/>
              <a:ea typeface="+mn-ea"/>
              <a:cs typeface="+mn-cs"/>
            </a:rPr>
            <a:t>　また、一般会計においても、介護保険事業、国民健康保険事業そして後期高齢者医療事業の各特別会計に対しては、各特別会計事業費が増大すれば、連動して法定負担も増加するため、町税等自主財源の確保や歳出の更なる削減をしていかなければならず、実質赤字比率が生じなかったとはいえ、楽観視できない状況となっている。</a:t>
          </a:r>
          <a:endParaRPr lang="ja-JP" altLang="ja-JP" sz="1400">
            <a:effectLst/>
          </a:endParaRPr>
        </a:p>
        <a:p>
          <a:r>
            <a:rPr lang="ja-JP" altLang="ja-JP" sz="1100" baseline="0">
              <a:solidFill>
                <a:schemeClr val="dk1"/>
              </a:solidFill>
              <a:effectLst/>
              <a:latin typeface="+mn-lt"/>
              <a:ea typeface="+mn-ea"/>
              <a:cs typeface="+mn-cs"/>
            </a:rPr>
            <a:t>　そのようなことから、今後においても限りある予算の効率性を高め、適切な受益者負担となるよう健全な行財政運営及び経営管理を推進して行く必要がある。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a:solidFill>
                <a:schemeClr val="dk1"/>
              </a:solidFill>
              <a:effectLst/>
              <a:latin typeface="+mn-lt"/>
              <a:ea typeface="+mn-ea"/>
              <a:cs typeface="+mn-cs"/>
            </a:rPr>
            <a:t>平成</a:t>
          </a:r>
          <a:r>
            <a:rPr lang="en-US" altLang="ja-JP" sz="1000" b="0" i="0">
              <a:solidFill>
                <a:schemeClr val="dk1"/>
              </a:solidFill>
              <a:effectLst/>
              <a:latin typeface="+mn-lt"/>
              <a:ea typeface="+mn-ea"/>
              <a:cs typeface="+mn-cs"/>
            </a:rPr>
            <a:t>22</a:t>
          </a:r>
          <a:r>
            <a:rPr lang="ja-JP" altLang="ja-JP" sz="1000" b="0" i="0">
              <a:solidFill>
                <a:schemeClr val="dk1"/>
              </a:solidFill>
              <a:effectLst/>
              <a:latin typeface="+mn-lt"/>
              <a:ea typeface="+mn-ea"/>
              <a:cs typeface="+mn-cs"/>
            </a:rPr>
            <a:t>年度に公共投資臨時交付金による義務教育施設の耐震化等を積極的に実施。また、平成</a:t>
          </a:r>
          <a:r>
            <a:rPr lang="en-US" altLang="ja-JP" sz="1000" b="0" i="0">
              <a:solidFill>
                <a:schemeClr val="dk1"/>
              </a:solidFill>
              <a:effectLst/>
              <a:latin typeface="+mn-lt"/>
              <a:ea typeface="+mn-ea"/>
              <a:cs typeface="+mn-cs"/>
            </a:rPr>
            <a:t>24</a:t>
          </a:r>
          <a:r>
            <a:rPr lang="ja-JP" altLang="ja-JP" sz="1000" b="0" i="0">
              <a:solidFill>
                <a:schemeClr val="dk1"/>
              </a:solidFill>
              <a:effectLst/>
              <a:latin typeface="+mn-lt"/>
              <a:ea typeface="+mn-ea"/>
              <a:cs typeface="+mn-cs"/>
            </a:rPr>
            <a:t>年度の県道歩道整備事業、都市公園整備事業や緊急防災・減災事業の実施や、平成</a:t>
          </a:r>
          <a:r>
            <a:rPr lang="en-US" altLang="ja-JP" sz="1000" b="0" i="0">
              <a:solidFill>
                <a:schemeClr val="dk1"/>
              </a:solidFill>
              <a:effectLst/>
              <a:latin typeface="+mn-lt"/>
              <a:ea typeface="+mn-ea"/>
              <a:cs typeface="+mn-cs"/>
            </a:rPr>
            <a:t>25</a:t>
          </a:r>
          <a:r>
            <a:rPr lang="ja-JP" altLang="ja-JP" sz="1000" b="0" i="0">
              <a:solidFill>
                <a:schemeClr val="dk1"/>
              </a:solidFill>
              <a:effectLst/>
              <a:latin typeface="+mn-lt"/>
              <a:ea typeface="+mn-ea"/>
              <a:cs typeface="+mn-cs"/>
            </a:rPr>
            <a:t>年度の防災安全交付金事業、</a:t>
          </a:r>
          <a:r>
            <a:rPr lang="en-US" altLang="ja-JP" sz="1000" b="0" i="0">
              <a:solidFill>
                <a:schemeClr val="dk1"/>
              </a:solidFill>
              <a:effectLst/>
              <a:latin typeface="+mn-lt"/>
              <a:ea typeface="+mn-ea"/>
              <a:cs typeface="+mn-cs"/>
            </a:rPr>
            <a:t>26</a:t>
          </a:r>
          <a:r>
            <a:rPr lang="ja-JP" altLang="ja-JP" sz="1000" b="0" i="0">
              <a:solidFill>
                <a:schemeClr val="dk1"/>
              </a:solidFill>
              <a:effectLst/>
              <a:latin typeface="+mn-lt"/>
              <a:ea typeface="+mn-ea"/>
              <a:cs typeface="+mn-cs"/>
            </a:rPr>
            <a:t>年度はがんばる地域交付金事業の財源として各種起債を活用したため、</a:t>
          </a:r>
          <a:r>
            <a:rPr lang="ja-JP" altLang="en-US" sz="1000" b="0" i="0">
              <a:solidFill>
                <a:schemeClr val="dk1"/>
              </a:solidFill>
              <a:effectLst/>
              <a:latin typeface="+mn-lt"/>
              <a:ea typeface="+mn-ea"/>
              <a:cs typeface="+mn-cs"/>
            </a:rPr>
            <a:t>以降</a:t>
          </a:r>
          <a:r>
            <a:rPr lang="ja-JP" altLang="ja-JP" sz="1000" b="0" i="0">
              <a:solidFill>
                <a:schemeClr val="dk1"/>
              </a:solidFill>
              <a:effectLst/>
              <a:latin typeface="+mn-lt"/>
              <a:ea typeface="+mn-ea"/>
              <a:cs typeface="+mn-cs"/>
            </a:rPr>
            <a:t>増加</a:t>
          </a:r>
          <a:r>
            <a:rPr lang="ja-JP" altLang="en-US" sz="1000" b="0" i="0">
              <a:solidFill>
                <a:schemeClr val="dk1"/>
              </a:solidFill>
              <a:effectLst/>
              <a:latin typeface="+mn-lt"/>
              <a:ea typeface="+mn-ea"/>
              <a:cs typeface="+mn-cs"/>
            </a:rPr>
            <a:t>傾向</a:t>
          </a:r>
          <a:r>
            <a:rPr lang="ja-JP" altLang="ja-JP" sz="1000" b="0" i="0">
              <a:solidFill>
                <a:schemeClr val="dk1"/>
              </a:solidFill>
              <a:effectLst/>
              <a:latin typeface="+mn-lt"/>
              <a:ea typeface="+mn-ea"/>
              <a:cs typeface="+mn-cs"/>
            </a:rPr>
            <a:t>となっている。</a:t>
          </a:r>
          <a:endParaRPr lang="ja-JP" altLang="ja-JP" sz="1000">
            <a:effectLst/>
          </a:endParaRPr>
        </a:p>
        <a:p>
          <a:pPr rtl="0" eaLnBrk="1" fontAlgn="auto" latinLnBrk="0" hangingPunct="1"/>
          <a:r>
            <a:rPr lang="ja-JP" altLang="ja-JP" sz="1000" b="0" i="0">
              <a:solidFill>
                <a:schemeClr val="dk1"/>
              </a:solidFill>
              <a:effectLst/>
              <a:latin typeface="+mn-lt"/>
              <a:ea typeface="+mn-ea"/>
              <a:cs typeface="+mn-cs"/>
            </a:rPr>
            <a:t>　また、公営企業債の元利償還金に対する負担金等については、平成</a:t>
          </a:r>
          <a:r>
            <a:rPr lang="en-US" altLang="ja-JP" sz="1000" b="0" i="0">
              <a:solidFill>
                <a:schemeClr val="dk1"/>
              </a:solidFill>
              <a:effectLst/>
              <a:latin typeface="+mn-lt"/>
              <a:ea typeface="+mn-ea"/>
              <a:cs typeface="+mn-cs"/>
            </a:rPr>
            <a:t>20</a:t>
          </a:r>
          <a:r>
            <a:rPr lang="ja-JP" altLang="ja-JP" sz="1000" b="0" i="0">
              <a:solidFill>
                <a:schemeClr val="dk1"/>
              </a:solidFill>
              <a:effectLst/>
              <a:latin typeface="+mn-lt"/>
              <a:ea typeface="+mn-ea"/>
              <a:cs typeface="+mn-cs"/>
            </a:rPr>
            <a:t>年度に各会計内収支等により一時的に減少したものの、公共下水道事業を除き、農業集落排水事業と特定地域生活排水処理施設整備事業が増加傾向が続くことから、全体的にも増加傾向となっている。そして、組合等が起こした地方債の元利償還金に対する負担金等については、各施設の建設事業債借入が段階的に償還終了となっているため、平成</a:t>
          </a:r>
          <a:r>
            <a:rPr lang="en-US" altLang="ja-JP" sz="1000" b="0" i="0">
              <a:solidFill>
                <a:schemeClr val="dk1"/>
              </a:solidFill>
              <a:effectLst/>
              <a:latin typeface="+mn-lt"/>
              <a:ea typeface="+mn-ea"/>
              <a:cs typeface="+mn-cs"/>
            </a:rPr>
            <a:t>20</a:t>
          </a:r>
          <a:r>
            <a:rPr lang="ja-JP" altLang="ja-JP" sz="1000" b="0" i="0">
              <a:solidFill>
                <a:schemeClr val="dk1"/>
              </a:solidFill>
              <a:effectLst/>
              <a:latin typeface="+mn-lt"/>
              <a:ea typeface="+mn-ea"/>
              <a:cs typeface="+mn-cs"/>
            </a:rPr>
            <a:t>年度以降減少傾向である。　なお、算入公債費と実質公債費比率の分子については、上記とほぼ連動するため、公営企業債を除いた理由と同様に減少傾向となっている。　そのようなことから、今後の対応策としては、実質公債費の動向を見極めながら、特に償還終了と同時に老朽化が進んでいる施設更新等においては、計画的な事業の実施を行う必要がある。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一般会計等に係る地方債現在高については、平成</a:t>
          </a:r>
          <a:r>
            <a:rPr lang="en-US" altLang="ja-JP" sz="900" b="0" i="0">
              <a:solidFill>
                <a:schemeClr val="dk1"/>
              </a:solidFill>
              <a:effectLst/>
              <a:latin typeface="+mn-lt"/>
              <a:ea typeface="+mn-ea"/>
              <a:cs typeface="+mn-cs"/>
            </a:rPr>
            <a:t>20</a:t>
          </a:r>
          <a:r>
            <a:rPr lang="ja-JP" altLang="ja-JP" sz="900" b="0" i="0">
              <a:solidFill>
                <a:schemeClr val="dk1"/>
              </a:solidFill>
              <a:effectLst/>
              <a:latin typeface="+mn-lt"/>
              <a:ea typeface="+mn-ea"/>
              <a:cs typeface="+mn-cs"/>
            </a:rPr>
            <a:t>年度以降新たな建設事業債を行ったり、平成</a:t>
          </a:r>
          <a:r>
            <a:rPr lang="en-US" altLang="ja-JP" sz="900" b="0" i="0">
              <a:solidFill>
                <a:schemeClr val="dk1"/>
              </a:solidFill>
              <a:effectLst/>
              <a:latin typeface="+mn-lt"/>
              <a:ea typeface="+mn-ea"/>
              <a:cs typeface="+mn-cs"/>
            </a:rPr>
            <a:t>13</a:t>
          </a:r>
          <a:r>
            <a:rPr lang="ja-JP" altLang="ja-JP" sz="900" b="0" i="0">
              <a:solidFill>
                <a:schemeClr val="dk1"/>
              </a:solidFill>
              <a:effectLst/>
              <a:latin typeface="+mn-lt"/>
              <a:ea typeface="+mn-ea"/>
              <a:cs typeface="+mn-cs"/>
            </a:rPr>
            <a:t>年度以降、臨時財政対策債を毎年度借入していることなどから増加傾向が続いている。</a:t>
          </a:r>
          <a:endParaRPr lang="ja-JP" altLang="ja-JP" sz="900">
            <a:effectLst/>
          </a:endParaRPr>
        </a:p>
        <a:p>
          <a:pPr rtl="0"/>
          <a:r>
            <a:rPr lang="ja-JP" altLang="ja-JP" sz="900" b="0" i="0">
              <a:solidFill>
                <a:schemeClr val="dk1"/>
              </a:solidFill>
              <a:effectLst/>
              <a:latin typeface="+mn-lt"/>
              <a:ea typeface="+mn-ea"/>
              <a:cs typeface="+mn-cs"/>
            </a:rPr>
            <a:t>　また、公営企業債等繰入見込額についても、平成</a:t>
          </a:r>
          <a:r>
            <a:rPr lang="en-US" altLang="ja-JP" sz="900" b="0" i="0">
              <a:solidFill>
                <a:schemeClr val="dk1"/>
              </a:solidFill>
              <a:effectLst/>
              <a:latin typeface="+mn-lt"/>
              <a:ea typeface="+mn-ea"/>
              <a:cs typeface="+mn-cs"/>
            </a:rPr>
            <a:t>20</a:t>
          </a:r>
          <a:r>
            <a:rPr lang="ja-JP" altLang="ja-JP" sz="900" b="0" i="0">
              <a:solidFill>
                <a:schemeClr val="dk1"/>
              </a:solidFill>
              <a:effectLst/>
              <a:latin typeface="+mn-lt"/>
              <a:ea typeface="+mn-ea"/>
              <a:cs typeface="+mn-cs"/>
            </a:rPr>
            <a:t>年度に区画整理事業の会計区分見直しを行ったことにより、平成</a:t>
          </a:r>
          <a:r>
            <a:rPr lang="en-US" altLang="ja-JP" sz="900" b="0" i="0">
              <a:solidFill>
                <a:schemeClr val="dk1"/>
              </a:solidFill>
              <a:effectLst/>
              <a:latin typeface="+mn-lt"/>
              <a:ea typeface="+mn-ea"/>
              <a:cs typeface="+mn-cs"/>
            </a:rPr>
            <a:t>21</a:t>
          </a:r>
          <a:r>
            <a:rPr lang="ja-JP" altLang="ja-JP" sz="900" b="0" i="0">
              <a:solidFill>
                <a:schemeClr val="dk1"/>
              </a:solidFill>
              <a:effectLst/>
              <a:latin typeface="+mn-lt"/>
              <a:ea typeface="+mn-ea"/>
              <a:cs typeface="+mn-cs"/>
            </a:rPr>
            <a:t>年度までは減少したが、農業集落排水事業において、平成</a:t>
          </a:r>
          <a:r>
            <a:rPr lang="en-US" altLang="ja-JP" sz="900" b="0" i="0">
              <a:solidFill>
                <a:schemeClr val="dk1"/>
              </a:solidFill>
              <a:effectLst/>
              <a:latin typeface="+mn-lt"/>
              <a:ea typeface="+mn-ea"/>
              <a:cs typeface="+mn-cs"/>
            </a:rPr>
            <a:t>21</a:t>
          </a:r>
          <a:r>
            <a:rPr lang="ja-JP" altLang="ja-JP" sz="900" b="0" i="0">
              <a:solidFill>
                <a:schemeClr val="dk1"/>
              </a:solidFill>
              <a:effectLst/>
              <a:latin typeface="+mn-lt"/>
              <a:ea typeface="+mn-ea"/>
              <a:cs typeface="+mn-cs"/>
            </a:rPr>
            <a:t>年度に全ての事業債の元金据置期間が終了したことから、平成</a:t>
          </a:r>
          <a:r>
            <a:rPr lang="en-US" altLang="ja-JP" sz="900" b="0" i="0">
              <a:solidFill>
                <a:schemeClr val="dk1"/>
              </a:solidFill>
              <a:effectLst/>
              <a:latin typeface="+mn-lt"/>
              <a:ea typeface="+mn-ea"/>
              <a:cs typeface="+mn-cs"/>
            </a:rPr>
            <a:t>22</a:t>
          </a:r>
          <a:r>
            <a:rPr lang="ja-JP" altLang="ja-JP" sz="900" b="0" i="0">
              <a:solidFill>
                <a:schemeClr val="dk1"/>
              </a:solidFill>
              <a:effectLst/>
              <a:latin typeface="+mn-lt"/>
              <a:ea typeface="+mn-ea"/>
              <a:cs typeface="+mn-cs"/>
            </a:rPr>
            <a:t>年度以降増加傾向に転じている。</a:t>
          </a:r>
          <a:endParaRPr lang="ja-JP" altLang="ja-JP" sz="900">
            <a:effectLst/>
          </a:endParaRPr>
        </a:p>
        <a:p>
          <a:pPr rtl="0"/>
          <a:r>
            <a:rPr lang="ja-JP" altLang="ja-JP" sz="900" b="0" i="0">
              <a:solidFill>
                <a:schemeClr val="dk1"/>
              </a:solidFill>
              <a:effectLst/>
              <a:latin typeface="+mn-lt"/>
              <a:ea typeface="+mn-ea"/>
              <a:cs typeface="+mn-cs"/>
            </a:rPr>
            <a:t>　しかし、組合等負担等見込額については、各組合施設の建設事業債借入が段階的に償還終了となっていることから減少傾向となっている。</a:t>
          </a:r>
          <a:endParaRPr lang="ja-JP" altLang="ja-JP" sz="900">
            <a:effectLst/>
          </a:endParaRPr>
        </a:p>
        <a:p>
          <a:pPr rtl="0"/>
          <a:r>
            <a:rPr lang="ja-JP" altLang="ja-JP" sz="900" b="0" i="0">
              <a:solidFill>
                <a:schemeClr val="dk1"/>
              </a:solidFill>
              <a:effectLst/>
              <a:latin typeface="+mn-lt"/>
              <a:ea typeface="+mn-ea"/>
              <a:cs typeface="+mn-cs"/>
            </a:rPr>
            <a:t>　また、退職手当負担見込額についても、行財政改革計画等により、職員数の削減を段階的に行っていることから減少傾向となっている。</a:t>
          </a:r>
          <a:endParaRPr lang="ja-JP" altLang="ja-JP" sz="900">
            <a:effectLst/>
          </a:endParaRPr>
        </a:p>
        <a:p>
          <a:pPr rtl="0"/>
          <a:r>
            <a:rPr lang="ja-JP" altLang="ja-JP" sz="900" b="0" i="0">
              <a:solidFill>
                <a:schemeClr val="dk1"/>
              </a:solidFill>
              <a:effectLst/>
              <a:latin typeface="+mn-lt"/>
              <a:ea typeface="+mn-ea"/>
              <a:cs typeface="+mn-cs"/>
            </a:rPr>
            <a:t>　続いて、充当可能基金については、平成</a:t>
          </a:r>
          <a:r>
            <a:rPr lang="en-US" altLang="ja-JP" sz="900" b="0" i="0">
              <a:solidFill>
                <a:schemeClr val="dk1"/>
              </a:solidFill>
              <a:effectLst/>
              <a:latin typeface="+mn-lt"/>
              <a:ea typeface="+mn-ea"/>
              <a:cs typeface="+mn-cs"/>
            </a:rPr>
            <a:t>22</a:t>
          </a:r>
          <a:r>
            <a:rPr lang="ja-JP" altLang="ja-JP" sz="900" b="0" i="0">
              <a:solidFill>
                <a:schemeClr val="dk1"/>
              </a:solidFill>
              <a:effectLst/>
              <a:latin typeface="+mn-lt"/>
              <a:ea typeface="+mn-ea"/>
              <a:cs typeface="+mn-cs"/>
            </a:rPr>
            <a:t>年度に比企ふるさと市町村圏廃止に伴う清算金などの積立や成</a:t>
          </a:r>
          <a:r>
            <a:rPr lang="en-US" altLang="ja-JP" sz="900" b="0" i="0">
              <a:solidFill>
                <a:schemeClr val="dk1"/>
              </a:solidFill>
              <a:effectLst/>
              <a:latin typeface="+mn-lt"/>
              <a:ea typeface="+mn-ea"/>
              <a:cs typeface="+mn-cs"/>
            </a:rPr>
            <a:t>25</a:t>
          </a:r>
          <a:r>
            <a:rPr lang="ja-JP" altLang="ja-JP" sz="900" b="0" i="0">
              <a:solidFill>
                <a:schemeClr val="dk1"/>
              </a:solidFill>
              <a:effectLst/>
              <a:latin typeface="+mn-lt"/>
              <a:ea typeface="+mn-ea"/>
              <a:cs typeface="+mn-cs"/>
            </a:rPr>
            <a:t>年度の地域の元気臨時交付金基金の新設により増加により一時的に増加した年度もある。町税を中心に一般財源の減少傾向が続いている。</a:t>
          </a:r>
          <a:endParaRPr lang="ja-JP" altLang="ja-JP" sz="900">
            <a:effectLst/>
          </a:endParaRPr>
        </a:p>
        <a:p>
          <a:pPr rtl="0"/>
          <a:r>
            <a:rPr lang="ja-JP" altLang="ja-JP" sz="900" b="0" i="0">
              <a:solidFill>
                <a:schemeClr val="dk1"/>
              </a:solidFill>
              <a:effectLst/>
              <a:latin typeface="+mn-lt"/>
              <a:ea typeface="+mn-ea"/>
              <a:cs typeface="+mn-cs"/>
            </a:rPr>
            <a:t>　また、基準財政需要額算入見込額については、人口減少により全体的には減少傾向にあるものの、道路橋りょう費や、高齢者福祉費、公債費など部分的な増加要因もあることから増加傾向となっている。</a:t>
          </a:r>
          <a:endParaRPr lang="ja-JP" altLang="ja-JP" sz="900">
            <a:effectLst/>
          </a:endParaRPr>
        </a:p>
        <a:p>
          <a:r>
            <a:rPr lang="ja-JP" altLang="ja-JP" sz="900" b="0" i="0">
              <a:solidFill>
                <a:schemeClr val="dk1"/>
              </a:solidFill>
              <a:effectLst/>
              <a:latin typeface="+mn-lt"/>
              <a:ea typeface="+mn-ea"/>
              <a:cs typeface="+mn-cs"/>
            </a:rPr>
            <a:t>　以上のようなことから、将来負担比率の分子としては、内容によりそれぞれ増加と減少の傾向が異なっているため変動する状況となっているが、将来負担因子の動向を見極めながら、計画的な借入を行っていく必要がある。</a:t>
          </a:r>
          <a:r>
            <a:rPr lang="ja-JP" altLang="en-US" sz="900" b="0" i="0">
              <a:solidFill>
                <a:schemeClr val="dk1"/>
              </a:solidFill>
              <a:effectLst/>
              <a:latin typeface="+mn-lt"/>
              <a:ea typeface="+mn-ea"/>
              <a:cs typeface="+mn-cs"/>
            </a:rPr>
            <a:t>　　</a:t>
          </a:r>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14,389
14,295
25.73
5,021,556
4,942,282
78,224
3,534,745
5,788,642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69.3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5021556</v>
      </c>
      <c r="BO4" s="379"/>
      <c r="BP4" s="379"/>
      <c r="BQ4" s="379"/>
      <c r="BR4" s="379"/>
      <c r="BS4" s="379"/>
      <c r="BT4" s="379"/>
      <c r="BU4" s="380"/>
      <c r="BV4" s="378">
        <v>5480654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4942282</v>
      </c>
      <c r="BO5" s="416"/>
      <c r="BP5" s="416"/>
      <c r="BQ5" s="416"/>
      <c r="BR5" s="416"/>
      <c r="BS5" s="416"/>
      <c r="BT5" s="416"/>
      <c r="BU5" s="417"/>
      <c r="BV5" s="415">
        <v>5300850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93.9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79274</v>
      </c>
      <c r="BO6" s="416"/>
      <c r="BP6" s="416"/>
      <c r="BQ6" s="416"/>
      <c r="BR6" s="416"/>
      <c r="BS6" s="416"/>
      <c r="BT6" s="416"/>
      <c r="BU6" s="417"/>
      <c r="BV6" s="415">
        <v>179804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98.3</v>
      </c>
      <c r="CU6" s="453"/>
      <c r="CV6" s="453"/>
      <c r="CW6" s="453"/>
      <c r="CX6" s="453"/>
      <c r="CY6" s="453"/>
      <c r="CZ6" s="453"/>
      <c r="DA6" s="454"/>
      <c r="DB6" s="452">
        <v>102.8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1050</v>
      </c>
      <c r="BO7" s="416"/>
      <c r="BP7" s="416"/>
      <c r="BQ7" s="416"/>
      <c r="BR7" s="416"/>
      <c r="BS7" s="416"/>
      <c r="BT7" s="416"/>
      <c r="BU7" s="417"/>
      <c r="BV7" s="415">
        <v>62699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3534745</v>
      </c>
      <c r="CU7" s="416"/>
      <c r="CV7" s="416"/>
      <c r="CW7" s="416"/>
      <c r="CX7" s="416"/>
      <c r="CY7" s="416"/>
      <c r="CZ7" s="416"/>
      <c r="DA7" s="417"/>
      <c r="DB7" s="415">
        <v>3384858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78224</v>
      </c>
      <c r="BO8" s="416"/>
      <c r="BP8" s="416"/>
      <c r="BQ8" s="416"/>
      <c r="BR8" s="416"/>
      <c r="BS8" s="416"/>
      <c r="BT8" s="416"/>
      <c r="BU8" s="417"/>
      <c r="BV8" s="415">
        <v>117105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v>
      </c>
      <c r="CU8" s="456"/>
      <c r="CV8" s="456"/>
      <c r="CW8" s="456"/>
      <c r="CX8" s="456"/>
      <c r="CY8" s="456"/>
      <c r="CZ8" s="456"/>
      <c r="DA8" s="457"/>
      <c r="DB8" s="455">
        <v>0.6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14338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-38881</v>
      </c>
      <c r="BO9" s="416"/>
      <c r="BP9" s="416"/>
      <c r="BQ9" s="416"/>
      <c r="BR9" s="416"/>
      <c r="BS9" s="416"/>
      <c r="BT9" s="416"/>
      <c r="BU9" s="417"/>
      <c r="BV9" s="415">
        <v>16214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10.3</v>
      </c>
      <c r="CU9" s="413"/>
      <c r="CV9" s="413"/>
      <c r="CW9" s="413"/>
      <c r="CX9" s="413"/>
      <c r="CY9" s="413"/>
      <c r="CZ9" s="413"/>
      <c r="DA9" s="414"/>
      <c r="DB9" s="412">
        <v>10.7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15305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143504</v>
      </c>
      <c r="BO10" s="416"/>
      <c r="BP10" s="416"/>
      <c r="BQ10" s="416"/>
      <c r="BR10" s="416"/>
      <c r="BS10" s="416"/>
      <c r="BT10" s="416"/>
      <c r="BU10" s="417"/>
      <c r="BV10" s="415">
        <v>17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14389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1000</v>
      </c>
      <c r="BO12" s="416"/>
      <c r="BP12" s="416"/>
      <c r="BQ12" s="416"/>
      <c r="BR12" s="416"/>
      <c r="BS12" s="416"/>
      <c r="BT12" s="416"/>
      <c r="BU12" s="417"/>
      <c r="BV12" s="415">
        <v>114086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14295</v>
      </c>
      <c r="S13" s="497"/>
      <c r="T13" s="497"/>
      <c r="U13" s="497"/>
      <c r="V13" s="498"/>
      <c r="W13" s="431" t="s">
        <v>120</v>
      </c>
      <c r="X13" s="432"/>
      <c r="Y13" s="432"/>
      <c r="Z13" s="432"/>
      <c r="AA13" s="432"/>
      <c r="AB13" s="422"/>
      <c r="AC13" s="466">
        <v>217</v>
      </c>
      <c r="AD13" s="467"/>
      <c r="AE13" s="467"/>
      <c r="AF13" s="467"/>
      <c r="AG13" s="506"/>
      <c r="AH13" s="466">
        <v>306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103623</v>
      </c>
      <c r="BO13" s="416"/>
      <c r="BP13" s="416"/>
      <c r="BQ13" s="416"/>
      <c r="BR13" s="416"/>
      <c r="BS13" s="416"/>
      <c r="BT13" s="416"/>
      <c r="BU13" s="417"/>
      <c r="BV13" s="415">
        <v>-97855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6.2</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14470</v>
      </c>
      <c r="S14" s="497"/>
      <c r="T14" s="497"/>
      <c r="U14" s="497"/>
      <c r="V14" s="498"/>
      <c r="W14" s="405"/>
      <c r="X14" s="406"/>
      <c r="Y14" s="406"/>
      <c r="Z14" s="406"/>
      <c r="AA14" s="406"/>
      <c r="AB14" s="395"/>
      <c r="AC14" s="499">
        <v>3.2</v>
      </c>
      <c r="AD14" s="500"/>
      <c r="AE14" s="500"/>
      <c r="AF14" s="500"/>
      <c r="AG14" s="501"/>
      <c r="AH14" s="499">
        <v>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69.3</v>
      </c>
      <c r="CU14" s="511"/>
      <c r="CV14" s="511"/>
      <c r="CW14" s="511"/>
      <c r="CX14" s="511"/>
      <c r="CY14" s="511"/>
      <c r="CZ14" s="511"/>
      <c r="DA14" s="512"/>
      <c r="DB14" s="510">
        <v>68.599999999999994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14388</v>
      </c>
      <c r="S15" s="497"/>
      <c r="T15" s="497"/>
      <c r="U15" s="497"/>
      <c r="V15" s="498"/>
      <c r="W15" s="431" t="s">
        <v>127</v>
      </c>
      <c r="X15" s="432"/>
      <c r="Y15" s="432"/>
      <c r="Z15" s="432"/>
      <c r="AA15" s="432"/>
      <c r="AB15" s="422"/>
      <c r="AC15" s="466">
        <v>1849</v>
      </c>
      <c r="AD15" s="467"/>
      <c r="AE15" s="467"/>
      <c r="AF15" s="467"/>
      <c r="AG15" s="506"/>
      <c r="AH15" s="466">
        <v>2273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1695948</v>
      </c>
      <c r="BO15" s="379"/>
      <c r="BP15" s="379"/>
      <c r="BQ15" s="379"/>
      <c r="BR15" s="379"/>
      <c r="BS15" s="379"/>
      <c r="BT15" s="379"/>
      <c r="BU15" s="380"/>
      <c r="BV15" s="378">
        <v>1585035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26.9</v>
      </c>
      <c r="AD16" s="500"/>
      <c r="AE16" s="500"/>
      <c r="AF16" s="500"/>
      <c r="AG16" s="501"/>
      <c r="AH16" s="499">
        <v>29.2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2805744</v>
      </c>
      <c r="BO16" s="416"/>
      <c r="BP16" s="416"/>
      <c r="BQ16" s="416"/>
      <c r="BR16" s="416"/>
      <c r="BS16" s="416"/>
      <c r="BT16" s="416"/>
      <c r="BU16" s="417"/>
      <c r="BV16" s="415">
        <v>2640223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4809</v>
      </c>
      <c r="AD17" s="467"/>
      <c r="AE17" s="467"/>
      <c r="AF17" s="467"/>
      <c r="AG17" s="506"/>
      <c r="AH17" s="466">
        <v>5156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2149741</v>
      </c>
      <c r="BO17" s="416"/>
      <c r="BP17" s="416"/>
      <c r="BQ17" s="416"/>
      <c r="BR17" s="416"/>
      <c r="BS17" s="416"/>
      <c r="BT17" s="416"/>
      <c r="BU17" s="417"/>
      <c r="BV17" s="415">
        <v>2036339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25.73</v>
      </c>
      <c r="M18" s="528"/>
      <c r="N18" s="528"/>
      <c r="O18" s="528"/>
      <c r="P18" s="528"/>
      <c r="Q18" s="528"/>
      <c r="R18" s="529"/>
      <c r="S18" s="529"/>
      <c r="T18" s="529"/>
      <c r="U18" s="529"/>
      <c r="V18" s="530"/>
      <c r="W18" s="433"/>
      <c r="X18" s="434"/>
      <c r="Y18" s="434"/>
      <c r="Z18" s="434"/>
      <c r="AA18" s="434"/>
      <c r="AB18" s="425"/>
      <c r="AC18" s="531">
        <v>69.900000000000006</v>
      </c>
      <c r="AD18" s="532"/>
      <c r="AE18" s="532"/>
      <c r="AF18" s="532"/>
      <c r="AG18" s="533"/>
      <c r="AH18" s="531">
        <v>66.2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3299415</v>
      </c>
      <c r="BO18" s="416"/>
      <c r="BP18" s="416"/>
      <c r="BQ18" s="416"/>
      <c r="BR18" s="416"/>
      <c r="BS18" s="416"/>
      <c r="BT18" s="416"/>
      <c r="BU18" s="417"/>
      <c r="BV18" s="415">
        <v>3194724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4047422</v>
      </c>
      <c r="BO19" s="416"/>
      <c r="BP19" s="416"/>
      <c r="BQ19" s="416"/>
      <c r="BR19" s="416"/>
      <c r="BS19" s="416"/>
      <c r="BT19" s="416"/>
      <c r="BU19" s="417"/>
      <c r="BV19" s="415">
        <v>3943249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5309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5788642</v>
      </c>
      <c r="BO23" s="416"/>
      <c r="BP23" s="416"/>
      <c r="BQ23" s="416"/>
      <c r="BR23" s="416"/>
      <c r="BS23" s="416"/>
      <c r="BT23" s="416"/>
      <c r="BU23" s="417"/>
      <c r="BV23" s="415">
        <v>5708503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7030</v>
      </c>
      <c r="R24" s="467"/>
      <c r="S24" s="467"/>
      <c r="T24" s="467"/>
      <c r="U24" s="467"/>
      <c r="V24" s="506"/>
      <c r="W24" s="561"/>
      <c r="X24" s="549"/>
      <c r="Y24" s="550"/>
      <c r="Z24" s="465" t="s">
        <v>150</v>
      </c>
      <c r="AA24" s="445"/>
      <c r="AB24" s="445"/>
      <c r="AC24" s="445"/>
      <c r="AD24" s="445"/>
      <c r="AE24" s="445"/>
      <c r="AF24" s="445"/>
      <c r="AG24" s="446"/>
      <c r="AH24" s="466">
        <v>113</v>
      </c>
      <c r="AI24" s="467"/>
      <c r="AJ24" s="467"/>
      <c r="AK24" s="467"/>
      <c r="AL24" s="506"/>
      <c r="AM24" s="466">
        <v>352786</v>
      </c>
      <c r="AN24" s="467"/>
      <c r="AO24" s="467"/>
      <c r="AP24" s="467"/>
      <c r="AQ24" s="467"/>
      <c r="AR24" s="506"/>
      <c r="AS24" s="466">
        <v>3122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4604607</v>
      </c>
      <c r="BO24" s="416"/>
      <c r="BP24" s="416"/>
      <c r="BQ24" s="416"/>
      <c r="BR24" s="416"/>
      <c r="BS24" s="416"/>
      <c r="BT24" s="416"/>
      <c r="BU24" s="417"/>
      <c r="BV24" s="415">
        <v>4488423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5840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5580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2980</v>
      </c>
      <c r="R27" s="467"/>
      <c r="S27" s="467"/>
      <c r="T27" s="467"/>
      <c r="U27" s="467"/>
      <c r="V27" s="506"/>
      <c r="W27" s="561"/>
      <c r="X27" s="549"/>
      <c r="Y27" s="550"/>
      <c r="Z27" s="465" t="s">
        <v>160</v>
      </c>
      <c r="AA27" s="445"/>
      <c r="AB27" s="445"/>
      <c r="AC27" s="445"/>
      <c r="AD27" s="445"/>
      <c r="AE27" s="445"/>
      <c r="AF27" s="445"/>
      <c r="AG27" s="446"/>
      <c r="AH27" s="466">
        <v>5</v>
      </c>
      <c r="AI27" s="467"/>
      <c r="AJ27" s="467"/>
      <c r="AK27" s="467"/>
      <c r="AL27" s="506"/>
      <c r="AM27" s="466">
        <v>15592</v>
      </c>
      <c r="AN27" s="467"/>
      <c r="AO27" s="467"/>
      <c r="AP27" s="467"/>
      <c r="AQ27" s="467"/>
      <c r="AR27" s="506"/>
      <c r="AS27" s="466">
        <v>3118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211269</v>
      </c>
      <c r="BO27" s="585"/>
      <c r="BP27" s="585"/>
      <c r="BQ27" s="585"/>
      <c r="BR27" s="585"/>
      <c r="BS27" s="585"/>
      <c r="BT27" s="585"/>
      <c r="BU27" s="586"/>
      <c r="BV27" s="584">
        <v>210944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2320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293505</v>
      </c>
      <c r="BO28" s="379"/>
      <c r="BP28" s="379"/>
      <c r="BQ28" s="379"/>
      <c r="BR28" s="379"/>
      <c r="BS28" s="379"/>
      <c r="BT28" s="379"/>
      <c r="BU28" s="380"/>
      <c r="BV28" s="378">
        <v>151001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11</v>
      </c>
      <c r="M29" s="467"/>
      <c r="N29" s="467"/>
      <c r="O29" s="467"/>
      <c r="P29" s="506"/>
      <c r="Q29" s="466">
        <v>2110</v>
      </c>
      <c r="R29" s="467"/>
      <c r="S29" s="467"/>
      <c r="T29" s="467"/>
      <c r="U29" s="467"/>
      <c r="V29" s="506"/>
      <c r="W29" s="562"/>
      <c r="X29" s="563"/>
      <c r="Y29" s="564"/>
      <c r="Z29" s="465" t="s">
        <v>167</v>
      </c>
      <c r="AA29" s="445"/>
      <c r="AB29" s="445"/>
      <c r="AC29" s="445"/>
      <c r="AD29" s="445"/>
      <c r="AE29" s="445"/>
      <c r="AF29" s="445"/>
      <c r="AG29" s="446"/>
      <c r="AH29" s="466">
        <v>118</v>
      </c>
      <c r="AI29" s="467"/>
      <c r="AJ29" s="467"/>
      <c r="AK29" s="467"/>
      <c r="AL29" s="506"/>
      <c r="AM29" s="466">
        <v>368378</v>
      </c>
      <c r="AN29" s="467"/>
      <c r="AO29" s="467"/>
      <c r="AP29" s="467"/>
      <c r="AQ29" s="467"/>
      <c r="AR29" s="506"/>
      <c r="AS29" s="466">
        <v>3122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188</v>
      </c>
      <c r="BO29" s="416"/>
      <c r="BP29" s="416"/>
      <c r="BQ29" s="416"/>
      <c r="BR29" s="416"/>
      <c r="BS29" s="416"/>
      <c r="BT29" s="416"/>
      <c r="BU29" s="417"/>
      <c r="BV29" s="415">
        <v>188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319924</v>
      </c>
      <c r="BO30" s="585"/>
      <c r="BP30" s="585"/>
      <c r="BQ30" s="585"/>
      <c r="BR30" s="585"/>
      <c r="BS30" s="585"/>
      <c r="BT30" s="585"/>
      <c r="BU30" s="586"/>
      <c r="BV30" s="584">
        <v>224550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毛呂山・越生・鳩山公共下水道組合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鳩山町毛呂山・越生都市計画事業今宿東土地区画整理事業（普通会計）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浄化槽設置管理事業特別会計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西入間広域消防組合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鳩山町毛呂山・越生都市計画事業今宿東土地区画整理事業</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埼玉西部環境保全組合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広域静苑組合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1748853</v>
      </c>
      <c r="S5" s="613"/>
      <c r="T5" s="613"/>
      <c r="U5" s="613"/>
      <c r="V5" s="613"/>
      <c r="W5" s="613"/>
      <c r="X5" s="613"/>
      <c r="Y5" s="614"/>
      <c r="Z5" s="615">
        <v>34.799999999999997</v>
      </c>
      <c r="AA5" s="615"/>
      <c r="AB5" s="615"/>
      <c r="AC5" s="615"/>
      <c r="AD5" s="616">
        <v>1748853</v>
      </c>
      <c r="AE5" s="616"/>
      <c r="AF5" s="616"/>
      <c r="AG5" s="616"/>
      <c r="AH5" s="616"/>
      <c r="AI5" s="616"/>
      <c r="AJ5" s="616"/>
      <c r="AK5" s="616"/>
      <c r="AL5" s="617">
        <v>52.1</v>
      </c>
      <c r="AM5" s="618"/>
      <c r="AN5" s="618"/>
      <c r="AO5" s="619"/>
      <c r="AP5" s="609" t="s">
        <v>206</v>
      </c>
      <c r="AQ5" s="610"/>
      <c r="AR5" s="610"/>
      <c r="AS5" s="610"/>
      <c r="AT5" s="610"/>
      <c r="AU5" s="610"/>
      <c r="AV5" s="610"/>
      <c r="AW5" s="610"/>
      <c r="AX5" s="610"/>
      <c r="AY5" s="610"/>
      <c r="AZ5" s="610"/>
      <c r="BA5" s="610"/>
      <c r="BB5" s="610"/>
      <c r="BC5" s="610"/>
      <c r="BD5" s="610"/>
      <c r="BE5" s="610"/>
      <c r="BF5" s="611"/>
      <c r="BG5" s="623">
        <v>1748853</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66320</v>
      </c>
      <c r="S6" s="624"/>
      <c r="T6" s="624"/>
      <c r="U6" s="624"/>
      <c r="V6" s="624"/>
      <c r="W6" s="624"/>
      <c r="X6" s="624"/>
      <c r="Y6" s="625"/>
      <c r="Z6" s="626">
        <v>1.3</v>
      </c>
      <c r="AA6" s="626"/>
      <c r="AB6" s="626"/>
      <c r="AC6" s="626"/>
      <c r="AD6" s="627">
        <v>66320</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1748853</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91932</v>
      </c>
      <c r="CS6" s="624"/>
      <c r="CT6" s="624"/>
      <c r="CU6" s="624"/>
      <c r="CV6" s="624"/>
      <c r="CW6" s="624"/>
      <c r="CX6" s="624"/>
      <c r="CY6" s="625"/>
      <c r="CZ6" s="626">
        <v>1.9</v>
      </c>
      <c r="DA6" s="626"/>
      <c r="DB6" s="626"/>
      <c r="DC6" s="626"/>
      <c r="DD6" s="632" t="s">
        <v>207</v>
      </c>
      <c r="DE6" s="624"/>
      <c r="DF6" s="624"/>
      <c r="DG6" s="624"/>
      <c r="DH6" s="624"/>
      <c r="DI6" s="624"/>
      <c r="DJ6" s="624"/>
      <c r="DK6" s="624"/>
      <c r="DL6" s="624"/>
      <c r="DM6" s="624"/>
      <c r="DN6" s="624"/>
      <c r="DO6" s="624"/>
      <c r="DP6" s="625"/>
      <c r="DQ6" s="632">
        <v>91932</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2866</v>
      </c>
      <c r="S7" s="624"/>
      <c r="T7" s="624"/>
      <c r="U7" s="624"/>
      <c r="V7" s="624"/>
      <c r="W7" s="624"/>
      <c r="X7" s="624"/>
      <c r="Y7" s="625"/>
      <c r="Z7" s="626">
        <v>0.1</v>
      </c>
      <c r="AA7" s="626"/>
      <c r="AB7" s="626"/>
      <c r="AC7" s="626"/>
      <c r="AD7" s="627">
        <v>2866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799021</v>
      </c>
      <c r="BH7" s="624"/>
      <c r="BI7" s="624"/>
      <c r="BJ7" s="624"/>
      <c r="BK7" s="624"/>
      <c r="BL7" s="624"/>
      <c r="BM7" s="624"/>
      <c r="BN7" s="625"/>
      <c r="BO7" s="626">
        <v>45.7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1129165</v>
      </c>
      <c r="CS7" s="624"/>
      <c r="CT7" s="624"/>
      <c r="CU7" s="624"/>
      <c r="CV7" s="624"/>
      <c r="CW7" s="624"/>
      <c r="CX7" s="624"/>
      <c r="CY7" s="625"/>
      <c r="CZ7" s="626">
        <v>22.8</v>
      </c>
      <c r="DA7" s="626"/>
      <c r="DB7" s="626"/>
      <c r="DC7" s="626"/>
      <c r="DD7" s="632">
        <v>106062</v>
      </c>
      <c r="DE7" s="624"/>
      <c r="DF7" s="624"/>
      <c r="DG7" s="624"/>
      <c r="DH7" s="624"/>
      <c r="DI7" s="624"/>
      <c r="DJ7" s="624"/>
      <c r="DK7" s="624"/>
      <c r="DL7" s="624"/>
      <c r="DM7" s="624"/>
      <c r="DN7" s="624"/>
      <c r="DO7" s="624"/>
      <c r="DP7" s="625"/>
      <c r="DQ7" s="632">
        <v>932734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11453</v>
      </c>
      <c r="S8" s="624"/>
      <c r="T8" s="624"/>
      <c r="U8" s="624"/>
      <c r="V8" s="624"/>
      <c r="W8" s="624"/>
      <c r="X8" s="624"/>
      <c r="Y8" s="625"/>
      <c r="Z8" s="626">
        <v>0.2</v>
      </c>
      <c r="AA8" s="626"/>
      <c r="AB8" s="626"/>
      <c r="AC8" s="626"/>
      <c r="AD8" s="627">
        <v>11453</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25717</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1423315</v>
      </c>
      <c r="CS8" s="624"/>
      <c r="CT8" s="624"/>
      <c r="CU8" s="624"/>
      <c r="CV8" s="624"/>
      <c r="CW8" s="624"/>
      <c r="CX8" s="624"/>
      <c r="CY8" s="625"/>
      <c r="CZ8" s="626">
        <v>28.8</v>
      </c>
      <c r="DA8" s="626"/>
      <c r="DB8" s="626"/>
      <c r="DC8" s="626"/>
      <c r="DD8" s="632">
        <v>382</v>
      </c>
      <c r="DE8" s="624"/>
      <c r="DF8" s="624"/>
      <c r="DG8" s="624"/>
      <c r="DH8" s="624"/>
      <c r="DI8" s="624"/>
      <c r="DJ8" s="624"/>
      <c r="DK8" s="624"/>
      <c r="DL8" s="624"/>
      <c r="DM8" s="624"/>
      <c r="DN8" s="624"/>
      <c r="DO8" s="624"/>
      <c r="DP8" s="625"/>
      <c r="DQ8" s="632">
        <v>883086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11524</v>
      </c>
      <c r="S9" s="624"/>
      <c r="T9" s="624"/>
      <c r="U9" s="624"/>
      <c r="V9" s="624"/>
      <c r="W9" s="624"/>
      <c r="X9" s="624"/>
      <c r="Y9" s="625"/>
      <c r="Z9" s="626">
        <v>0.2</v>
      </c>
      <c r="AA9" s="626"/>
      <c r="AB9" s="626"/>
      <c r="AC9" s="626"/>
      <c r="AD9" s="627">
        <v>11524</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711875</v>
      </c>
      <c r="BH9" s="624"/>
      <c r="BI9" s="624"/>
      <c r="BJ9" s="624"/>
      <c r="BK9" s="624"/>
      <c r="BL9" s="624"/>
      <c r="BM9" s="624"/>
      <c r="BN9" s="625"/>
      <c r="BO9" s="626">
        <v>40.700000000000003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426206</v>
      </c>
      <c r="CS9" s="624"/>
      <c r="CT9" s="624"/>
      <c r="CU9" s="624"/>
      <c r="CV9" s="624"/>
      <c r="CW9" s="624"/>
      <c r="CX9" s="624"/>
      <c r="CY9" s="625"/>
      <c r="CZ9" s="626">
        <v>8.6</v>
      </c>
      <c r="DA9" s="626"/>
      <c r="DB9" s="626"/>
      <c r="DC9" s="626"/>
      <c r="DD9" s="632">
        <v>1527</v>
      </c>
      <c r="DE9" s="624"/>
      <c r="DF9" s="624"/>
      <c r="DG9" s="624"/>
      <c r="DH9" s="624"/>
      <c r="DI9" s="624"/>
      <c r="DJ9" s="624"/>
      <c r="DK9" s="624"/>
      <c r="DL9" s="624"/>
      <c r="DM9" s="624"/>
      <c r="DN9" s="624"/>
      <c r="DO9" s="624"/>
      <c r="DP9" s="625"/>
      <c r="DQ9" s="632">
        <v>417778</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229315</v>
      </c>
      <c r="S10" s="624"/>
      <c r="T10" s="624"/>
      <c r="U10" s="624"/>
      <c r="V10" s="624"/>
      <c r="W10" s="624"/>
      <c r="X10" s="624"/>
      <c r="Y10" s="625"/>
      <c r="Z10" s="626">
        <v>4.5999999999999996</v>
      </c>
      <c r="AA10" s="626"/>
      <c r="AB10" s="626"/>
      <c r="AC10" s="626"/>
      <c r="AD10" s="627">
        <v>229315</v>
      </c>
      <c r="AE10" s="627"/>
      <c r="AF10" s="627"/>
      <c r="AG10" s="627"/>
      <c r="AH10" s="627"/>
      <c r="AI10" s="627"/>
      <c r="AJ10" s="627"/>
      <c r="AK10" s="627"/>
      <c r="AL10" s="628">
        <v>6.8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24948</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1628</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1628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91341</v>
      </c>
      <c r="S11" s="624"/>
      <c r="T11" s="624"/>
      <c r="U11" s="624"/>
      <c r="V11" s="624"/>
      <c r="W11" s="624"/>
      <c r="X11" s="624"/>
      <c r="Y11" s="625"/>
      <c r="Z11" s="626">
        <v>1.8</v>
      </c>
      <c r="AA11" s="626"/>
      <c r="AB11" s="626"/>
      <c r="AC11" s="626"/>
      <c r="AD11" s="627">
        <v>91341</v>
      </c>
      <c r="AE11" s="627"/>
      <c r="AF11" s="627"/>
      <c r="AG11" s="627"/>
      <c r="AH11" s="627"/>
      <c r="AI11" s="627"/>
      <c r="AJ11" s="627"/>
      <c r="AK11" s="627"/>
      <c r="AL11" s="628">
        <v>2.7</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36481</v>
      </c>
      <c r="BH11" s="624"/>
      <c r="BI11" s="624"/>
      <c r="BJ11" s="624"/>
      <c r="BK11" s="624"/>
      <c r="BL11" s="624"/>
      <c r="BM11" s="624"/>
      <c r="BN11" s="625"/>
      <c r="BO11" s="626">
        <v>2.1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128998</v>
      </c>
      <c r="CS11" s="624"/>
      <c r="CT11" s="624"/>
      <c r="CU11" s="624"/>
      <c r="CV11" s="624"/>
      <c r="CW11" s="624"/>
      <c r="CX11" s="624"/>
      <c r="CY11" s="625"/>
      <c r="CZ11" s="626">
        <v>2.6</v>
      </c>
      <c r="DA11" s="626"/>
      <c r="DB11" s="626"/>
      <c r="DC11" s="626"/>
      <c r="DD11" s="632">
        <v>285</v>
      </c>
      <c r="DE11" s="624"/>
      <c r="DF11" s="624"/>
      <c r="DG11" s="624"/>
      <c r="DH11" s="624"/>
      <c r="DI11" s="624"/>
      <c r="DJ11" s="624"/>
      <c r="DK11" s="624"/>
      <c r="DL11" s="624"/>
      <c r="DM11" s="624"/>
      <c r="DN11" s="624"/>
      <c r="DO11" s="624"/>
      <c r="DP11" s="625"/>
      <c r="DQ11" s="632">
        <v>107822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837091</v>
      </c>
      <c r="BH12" s="624"/>
      <c r="BI12" s="624"/>
      <c r="BJ12" s="624"/>
      <c r="BK12" s="624"/>
      <c r="BL12" s="624"/>
      <c r="BM12" s="624"/>
      <c r="BN12" s="625"/>
      <c r="BO12" s="626">
        <v>47.9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52515</v>
      </c>
      <c r="CS12" s="624"/>
      <c r="CT12" s="624"/>
      <c r="CU12" s="624"/>
      <c r="CV12" s="624"/>
      <c r="CW12" s="624"/>
      <c r="CX12" s="624"/>
      <c r="CY12" s="625"/>
      <c r="CZ12" s="626">
        <v>1.1000000000000001</v>
      </c>
      <c r="DA12" s="626"/>
      <c r="DB12" s="626"/>
      <c r="DC12" s="626"/>
      <c r="DD12" s="632">
        <v>10</v>
      </c>
      <c r="DE12" s="624"/>
      <c r="DF12" s="624"/>
      <c r="DG12" s="624"/>
      <c r="DH12" s="624"/>
      <c r="DI12" s="624"/>
      <c r="DJ12" s="624"/>
      <c r="DK12" s="624"/>
      <c r="DL12" s="624"/>
      <c r="DM12" s="624"/>
      <c r="DN12" s="624"/>
      <c r="DO12" s="624"/>
      <c r="DP12" s="625"/>
      <c r="DQ12" s="632">
        <v>48920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20061</v>
      </c>
      <c r="S13" s="624"/>
      <c r="T13" s="624"/>
      <c r="U13" s="624"/>
      <c r="V13" s="624"/>
      <c r="W13" s="624"/>
      <c r="X13" s="624"/>
      <c r="Y13" s="625"/>
      <c r="Z13" s="626">
        <v>0.4</v>
      </c>
      <c r="AA13" s="626"/>
      <c r="AB13" s="626"/>
      <c r="AC13" s="626"/>
      <c r="AD13" s="627">
        <v>20061</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837091</v>
      </c>
      <c r="BH13" s="624"/>
      <c r="BI13" s="624"/>
      <c r="BJ13" s="624"/>
      <c r="BK13" s="624"/>
      <c r="BL13" s="624"/>
      <c r="BM13" s="624"/>
      <c r="BN13" s="625"/>
      <c r="BO13" s="626">
        <v>47.9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488215</v>
      </c>
      <c r="CS13" s="624"/>
      <c r="CT13" s="624"/>
      <c r="CU13" s="624"/>
      <c r="CV13" s="624"/>
      <c r="CW13" s="624"/>
      <c r="CX13" s="624"/>
      <c r="CY13" s="625"/>
      <c r="CZ13" s="626">
        <v>9.9</v>
      </c>
      <c r="DA13" s="626"/>
      <c r="DB13" s="626"/>
      <c r="DC13" s="626"/>
      <c r="DD13" s="632">
        <v>165451</v>
      </c>
      <c r="DE13" s="624"/>
      <c r="DF13" s="624"/>
      <c r="DG13" s="624"/>
      <c r="DH13" s="624"/>
      <c r="DI13" s="624"/>
      <c r="DJ13" s="624"/>
      <c r="DK13" s="624"/>
      <c r="DL13" s="624"/>
      <c r="DM13" s="624"/>
      <c r="DN13" s="624"/>
      <c r="DO13" s="624"/>
      <c r="DP13" s="625"/>
      <c r="DQ13" s="632">
        <v>336992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27204</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310682</v>
      </c>
      <c r="CS14" s="624"/>
      <c r="CT14" s="624"/>
      <c r="CU14" s="624"/>
      <c r="CV14" s="624"/>
      <c r="CW14" s="624"/>
      <c r="CX14" s="624"/>
      <c r="CY14" s="625"/>
      <c r="CZ14" s="626">
        <v>6.3</v>
      </c>
      <c r="DA14" s="626"/>
      <c r="DB14" s="626"/>
      <c r="DC14" s="626"/>
      <c r="DD14" s="632" t="s">
        <v>108</v>
      </c>
      <c r="DE14" s="624"/>
      <c r="DF14" s="624"/>
      <c r="DG14" s="624"/>
      <c r="DH14" s="624"/>
      <c r="DI14" s="624"/>
      <c r="DJ14" s="624"/>
      <c r="DK14" s="624"/>
      <c r="DL14" s="624"/>
      <c r="DM14" s="624"/>
      <c r="DN14" s="624"/>
      <c r="DO14" s="624"/>
      <c r="DP14" s="625"/>
      <c r="DQ14" s="632">
        <v>310682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4522</v>
      </c>
      <c r="S15" s="624"/>
      <c r="T15" s="624"/>
      <c r="U15" s="624"/>
      <c r="V15" s="624"/>
      <c r="W15" s="624"/>
      <c r="X15" s="624"/>
      <c r="Y15" s="625"/>
      <c r="Z15" s="626">
        <v>0.1</v>
      </c>
      <c r="AA15" s="626"/>
      <c r="AB15" s="626"/>
      <c r="AC15" s="626"/>
      <c r="AD15" s="627">
        <v>4522</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85537</v>
      </c>
      <c r="BH15" s="624"/>
      <c r="BI15" s="624"/>
      <c r="BJ15" s="624"/>
      <c r="BK15" s="624"/>
      <c r="BL15" s="624"/>
      <c r="BM15" s="624"/>
      <c r="BN15" s="625"/>
      <c r="BO15" s="626">
        <v>4.9000000000000004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472888</v>
      </c>
      <c r="CS15" s="624"/>
      <c r="CT15" s="624"/>
      <c r="CU15" s="624"/>
      <c r="CV15" s="624"/>
      <c r="CW15" s="624"/>
      <c r="CX15" s="624"/>
      <c r="CY15" s="625"/>
      <c r="CZ15" s="626">
        <v>9.6</v>
      </c>
      <c r="DA15" s="626"/>
      <c r="DB15" s="626"/>
      <c r="DC15" s="626"/>
      <c r="DD15" s="632">
        <v>26384</v>
      </c>
      <c r="DE15" s="624"/>
      <c r="DF15" s="624"/>
      <c r="DG15" s="624"/>
      <c r="DH15" s="624"/>
      <c r="DI15" s="624"/>
      <c r="DJ15" s="624"/>
      <c r="DK15" s="624"/>
      <c r="DL15" s="624"/>
      <c r="DM15" s="624"/>
      <c r="DN15" s="624"/>
      <c r="DO15" s="624"/>
      <c r="DP15" s="625"/>
      <c r="DQ15" s="632">
        <v>420834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1202180</v>
      </c>
      <c r="S16" s="624"/>
      <c r="T16" s="624"/>
      <c r="U16" s="624"/>
      <c r="V16" s="624"/>
      <c r="W16" s="624"/>
      <c r="X16" s="624"/>
      <c r="Y16" s="625"/>
      <c r="Z16" s="626">
        <v>23.9</v>
      </c>
      <c r="AA16" s="626"/>
      <c r="AB16" s="626"/>
      <c r="AC16" s="626"/>
      <c r="AD16" s="627">
        <v>1109796</v>
      </c>
      <c r="AE16" s="627"/>
      <c r="AF16" s="627"/>
      <c r="AG16" s="627"/>
      <c r="AH16" s="627"/>
      <c r="AI16" s="627"/>
      <c r="AJ16" s="627"/>
      <c r="AK16" s="627"/>
      <c r="AL16" s="628">
        <v>33.1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1109796</v>
      </c>
      <c r="S17" s="624"/>
      <c r="T17" s="624"/>
      <c r="U17" s="624"/>
      <c r="V17" s="624"/>
      <c r="W17" s="624"/>
      <c r="X17" s="624"/>
      <c r="Y17" s="625"/>
      <c r="Z17" s="626">
        <v>22.1</v>
      </c>
      <c r="AA17" s="626"/>
      <c r="AB17" s="626"/>
      <c r="AC17" s="626"/>
      <c r="AD17" s="627">
        <v>1109796</v>
      </c>
      <c r="AE17" s="627"/>
      <c r="AF17" s="627"/>
      <c r="AG17" s="627"/>
      <c r="AH17" s="627"/>
      <c r="AI17" s="627"/>
      <c r="AJ17" s="627"/>
      <c r="AK17" s="627"/>
      <c r="AL17" s="628">
        <v>33.1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416738</v>
      </c>
      <c r="CS17" s="624"/>
      <c r="CT17" s="624"/>
      <c r="CU17" s="624"/>
      <c r="CV17" s="624"/>
      <c r="CW17" s="624"/>
      <c r="CX17" s="624"/>
      <c r="CY17" s="625"/>
      <c r="CZ17" s="626">
        <v>8.4</v>
      </c>
      <c r="DA17" s="626"/>
      <c r="DB17" s="626"/>
      <c r="DC17" s="626"/>
      <c r="DD17" s="632" t="s">
        <v>108</v>
      </c>
      <c r="DE17" s="624"/>
      <c r="DF17" s="624"/>
      <c r="DG17" s="624"/>
      <c r="DH17" s="624"/>
      <c r="DI17" s="624"/>
      <c r="DJ17" s="624"/>
      <c r="DK17" s="624"/>
      <c r="DL17" s="624"/>
      <c r="DM17" s="624"/>
      <c r="DN17" s="624"/>
      <c r="DO17" s="624"/>
      <c r="DP17" s="625"/>
      <c r="DQ17" s="632">
        <v>416738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92369</v>
      </c>
      <c r="S18" s="624"/>
      <c r="T18" s="624"/>
      <c r="U18" s="624"/>
      <c r="V18" s="624"/>
      <c r="W18" s="624"/>
      <c r="X18" s="624"/>
      <c r="Y18" s="625"/>
      <c r="Z18" s="626">
        <v>1.8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3388435</v>
      </c>
      <c r="S20" s="624"/>
      <c r="T20" s="624"/>
      <c r="U20" s="624"/>
      <c r="V20" s="624"/>
      <c r="W20" s="624"/>
      <c r="X20" s="624"/>
      <c r="Y20" s="625"/>
      <c r="Z20" s="626">
        <v>67.5</v>
      </c>
      <c r="AA20" s="626"/>
      <c r="AB20" s="626"/>
      <c r="AC20" s="626"/>
      <c r="AD20" s="627">
        <v>3296051</v>
      </c>
      <c r="AE20" s="627"/>
      <c r="AF20" s="627"/>
      <c r="AG20" s="627"/>
      <c r="AH20" s="627"/>
      <c r="AI20" s="627"/>
      <c r="AJ20" s="627"/>
      <c r="AK20" s="627"/>
      <c r="AL20" s="628">
        <v>98.2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4942282</v>
      </c>
      <c r="CS20" s="624"/>
      <c r="CT20" s="624"/>
      <c r="CU20" s="624"/>
      <c r="CV20" s="624"/>
      <c r="CW20" s="624"/>
      <c r="CX20" s="624"/>
      <c r="CY20" s="625"/>
      <c r="CZ20" s="626">
        <v>100</v>
      </c>
      <c r="DA20" s="626"/>
      <c r="DB20" s="626"/>
      <c r="DC20" s="626"/>
      <c r="DD20" s="632">
        <v>300101</v>
      </c>
      <c r="DE20" s="624"/>
      <c r="DF20" s="624"/>
      <c r="DG20" s="624"/>
      <c r="DH20" s="624"/>
      <c r="DI20" s="624"/>
      <c r="DJ20" s="624"/>
      <c r="DK20" s="624"/>
      <c r="DL20" s="624"/>
      <c r="DM20" s="624"/>
      <c r="DN20" s="624"/>
      <c r="DO20" s="624"/>
      <c r="DP20" s="625"/>
      <c r="DQ20" s="632">
        <v>3969146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2622</v>
      </c>
      <c r="S21" s="624"/>
      <c r="T21" s="624"/>
      <c r="U21" s="624"/>
      <c r="V21" s="624"/>
      <c r="W21" s="624"/>
      <c r="X21" s="624"/>
      <c r="Y21" s="625"/>
      <c r="Z21" s="626">
        <v>0.1</v>
      </c>
      <c r="AA21" s="626"/>
      <c r="AB21" s="626"/>
      <c r="AC21" s="626"/>
      <c r="AD21" s="627">
        <v>2622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65238</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19090</v>
      </c>
      <c r="S23" s="624"/>
      <c r="T23" s="624"/>
      <c r="U23" s="624"/>
      <c r="V23" s="624"/>
      <c r="W23" s="624"/>
      <c r="X23" s="624"/>
      <c r="Y23" s="625"/>
      <c r="Z23" s="626">
        <v>0.4</v>
      </c>
      <c r="AA23" s="626"/>
      <c r="AB23" s="626"/>
      <c r="AC23" s="626"/>
      <c r="AD23" s="627">
        <v>7411</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5889</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2060419</v>
      </c>
      <c r="CS24" s="613"/>
      <c r="CT24" s="613"/>
      <c r="CU24" s="613"/>
      <c r="CV24" s="613"/>
      <c r="CW24" s="613"/>
      <c r="CX24" s="613"/>
      <c r="CY24" s="614"/>
      <c r="CZ24" s="650">
        <v>41.7</v>
      </c>
      <c r="DA24" s="651"/>
      <c r="DB24" s="651"/>
      <c r="DC24" s="652"/>
      <c r="DD24" s="649">
        <v>1648038</v>
      </c>
      <c r="DE24" s="613"/>
      <c r="DF24" s="613"/>
      <c r="DG24" s="613"/>
      <c r="DH24" s="613"/>
      <c r="DI24" s="613"/>
      <c r="DJ24" s="613"/>
      <c r="DK24" s="614"/>
      <c r="DL24" s="649">
        <v>1576605</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444416</v>
      </c>
      <c r="S25" s="624"/>
      <c r="T25" s="624"/>
      <c r="U25" s="624"/>
      <c r="V25" s="624"/>
      <c r="W25" s="624"/>
      <c r="X25" s="624"/>
      <c r="Y25" s="625"/>
      <c r="Z25" s="626">
        <v>8.9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1108360</v>
      </c>
      <c r="CS25" s="655"/>
      <c r="CT25" s="655"/>
      <c r="CU25" s="655"/>
      <c r="CV25" s="655"/>
      <c r="CW25" s="655"/>
      <c r="CX25" s="655"/>
      <c r="CY25" s="656"/>
      <c r="CZ25" s="657">
        <v>22.4</v>
      </c>
      <c r="DA25" s="658"/>
      <c r="DB25" s="658"/>
      <c r="DC25" s="659"/>
      <c r="DD25" s="632">
        <v>1072662</v>
      </c>
      <c r="DE25" s="655"/>
      <c r="DF25" s="655"/>
      <c r="DG25" s="655"/>
      <c r="DH25" s="655"/>
      <c r="DI25" s="655"/>
      <c r="DJ25" s="655"/>
      <c r="DK25" s="656"/>
      <c r="DL25" s="632">
        <v>1002451</v>
      </c>
      <c r="DM25" s="655"/>
      <c r="DN25" s="655"/>
      <c r="DO25" s="655"/>
      <c r="DP25" s="655"/>
      <c r="DQ25" s="655"/>
      <c r="DR25" s="655"/>
      <c r="DS25" s="655"/>
      <c r="DT25" s="655"/>
      <c r="DU25" s="655"/>
      <c r="DV25" s="656"/>
      <c r="DW25" s="628">
        <v>27.6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729300</v>
      </c>
      <c r="CS26" s="624"/>
      <c r="CT26" s="624"/>
      <c r="CU26" s="624"/>
      <c r="CV26" s="624"/>
      <c r="CW26" s="624"/>
      <c r="CX26" s="624"/>
      <c r="CY26" s="625"/>
      <c r="CZ26" s="657">
        <v>14.8</v>
      </c>
      <c r="DA26" s="658"/>
      <c r="DB26" s="658"/>
      <c r="DC26" s="659"/>
      <c r="DD26" s="632">
        <v>701672</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272333</v>
      </c>
      <c r="S27" s="624"/>
      <c r="T27" s="624"/>
      <c r="U27" s="624"/>
      <c r="V27" s="624"/>
      <c r="W27" s="624"/>
      <c r="X27" s="624"/>
      <c r="Y27" s="625"/>
      <c r="Z27" s="626">
        <v>5.4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1748853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535321</v>
      </c>
      <c r="CS27" s="655"/>
      <c r="CT27" s="655"/>
      <c r="CU27" s="655"/>
      <c r="CV27" s="655"/>
      <c r="CW27" s="655"/>
      <c r="CX27" s="655"/>
      <c r="CY27" s="656"/>
      <c r="CZ27" s="657">
        <v>10.8</v>
      </c>
      <c r="DA27" s="658"/>
      <c r="DB27" s="658"/>
      <c r="DC27" s="659"/>
      <c r="DD27" s="632">
        <v>158638</v>
      </c>
      <c r="DE27" s="655"/>
      <c r="DF27" s="655"/>
      <c r="DG27" s="655"/>
      <c r="DH27" s="655"/>
      <c r="DI27" s="655"/>
      <c r="DJ27" s="655"/>
      <c r="DK27" s="656"/>
      <c r="DL27" s="632">
        <v>157416</v>
      </c>
      <c r="DM27" s="655"/>
      <c r="DN27" s="655"/>
      <c r="DO27" s="655"/>
      <c r="DP27" s="655"/>
      <c r="DQ27" s="655"/>
      <c r="DR27" s="655"/>
      <c r="DS27" s="655"/>
      <c r="DT27" s="655"/>
      <c r="DU27" s="655"/>
      <c r="DV27" s="656"/>
      <c r="DW27" s="628">
        <v>4.3</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27156</v>
      </c>
      <c r="S28" s="624"/>
      <c r="T28" s="624"/>
      <c r="U28" s="624"/>
      <c r="V28" s="624"/>
      <c r="W28" s="624"/>
      <c r="X28" s="624"/>
      <c r="Y28" s="625"/>
      <c r="Z28" s="626">
        <v>0.5</v>
      </c>
      <c r="AA28" s="626"/>
      <c r="AB28" s="626"/>
      <c r="AC28" s="626"/>
      <c r="AD28" s="627">
        <v>22825</v>
      </c>
      <c r="AE28" s="627"/>
      <c r="AF28" s="627"/>
      <c r="AG28" s="627"/>
      <c r="AH28" s="627"/>
      <c r="AI28" s="627"/>
      <c r="AJ28" s="627"/>
      <c r="AK28" s="627"/>
      <c r="AL28" s="628">
        <v>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416738</v>
      </c>
      <c r="CS28" s="624"/>
      <c r="CT28" s="624"/>
      <c r="CU28" s="624"/>
      <c r="CV28" s="624"/>
      <c r="CW28" s="624"/>
      <c r="CX28" s="624"/>
      <c r="CY28" s="625"/>
      <c r="CZ28" s="657">
        <v>8.4</v>
      </c>
      <c r="DA28" s="658"/>
      <c r="DB28" s="658"/>
      <c r="DC28" s="659"/>
      <c r="DD28" s="632">
        <v>416738</v>
      </c>
      <c r="DE28" s="624"/>
      <c r="DF28" s="624"/>
      <c r="DG28" s="624"/>
      <c r="DH28" s="624"/>
      <c r="DI28" s="624"/>
      <c r="DJ28" s="624"/>
      <c r="DK28" s="625"/>
      <c r="DL28" s="632">
        <v>416738</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4608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416689</v>
      </c>
      <c r="CS29" s="655"/>
      <c r="CT29" s="655"/>
      <c r="CU29" s="655"/>
      <c r="CV29" s="655"/>
      <c r="CW29" s="655"/>
      <c r="CX29" s="655"/>
      <c r="CY29" s="656"/>
      <c r="CZ29" s="657">
        <v>8.4</v>
      </c>
      <c r="DA29" s="658"/>
      <c r="DB29" s="658"/>
      <c r="DC29" s="659"/>
      <c r="DD29" s="632">
        <v>416689</v>
      </c>
      <c r="DE29" s="655"/>
      <c r="DF29" s="655"/>
      <c r="DG29" s="655"/>
      <c r="DH29" s="655"/>
      <c r="DI29" s="655"/>
      <c r="DJ29" s="655"/>
      <c r="DK29" s="656"/>
      <c r="DL29" s="632">
        <v>416689</v>
      </c>
      <c r="DM29" s="655"/>
      <c r="DN29" s="655"/>
      <c r="DO29" s="655"/>
      <c r="DP29" s="655"/>
      <c r="DQ29" s="655"/>
      <c r="DR29" s="655"/>
      <c r="DS29" s="655"/>
      <c r="DT29" s="655"/>
      <c r="DU29" s="655"/>
      <c r="DV29" s="656"/>
      <c r="DW29" s="628">
        <v>11.5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94221</v>
      </c>
      <c r="S30" s="624"/>
      <c r="T30" s="624"/>
      <c r="U30" s="624"/>
      <c r="V30" s="624"/>
      <c r="W30" s="624"/>
      <c r="X30" s="624"/>
      <c r="Y30" s="625"/>
      <c r="Z30" s="626">
        <v>1.9</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95.9</v>
      </c>
      <c r="BN30" s="682"/>
      <c r="BO30" s="682"/>
      <c r="BP30" s="682"/>
      <c r="BQ30" s="683"/>
      <c r="BR30" s="681">
        <v>98.7</v>
      </c>
      <c r="BS30" s="682"/>
      <c r="BT30" s="682"/>
      <c r="BU30" s="682"/>
      <c r="BV30" s="682"/>
      <c r="BW30" s="682"/>
      <c r="BX30" s="618">
        <v>95.5</v>
      </c>
      <c r="BY30" s="682"/>
      <c r="BZ30" s="682"/>
      <c r="CA30" s="682"/>
      <c r="CB30" s="683"/>
      <c r="CD30" s="686"/>
      <c r="CE30" s="687"/>
      <c r="CF30" s="637" t="s">
        <v>290</v>
      </c>
      <c r="CG30" s="638"/>
      <c r="CH30" s="638"/>
      <c r="CI30" s="638"/>
      <c r="CJ30" s="638"/>
      <c r="CK30" s="638"/>
      <c r="CL30" s="638"/>
      <c r="CM30" s="638"/>
      <c r="CN30" s="638"/>
      <c r="CO30" s="638"/>
      <c r="CP30" s="638"/>
      <c r="CQ30" s="639"/>
      <c r="CR30" s="623">
        <v>363469</v>
      </c>
      <c r="CS30" s="624"/>
      <c r="CT30" s="624"/>
      <c r="CU30" s="624"/>
      <c r="CV30" s="624"/>
      <c r="CW30" s="624"/>
      <c r="CX30" s="624"/>
      <c r="CY30" s="625"/>
      <c r="CZ30" s="657">
        <v>7.4</v>
      </c>
      <c r="DA30" s="658"/>
      <c r="DB30" s="658"/>
      <c r="DC30" s="659"/>
      <c r="DD30" s="632">
        <v>363469</v>
      </c>
      <c r="DE30" s="624"/>
      <c r="DF30" s="624"/>
      <c r="DG30" s="624"/>
      <c r="DH30" s="624"/>
      <c r="DI30" s="624"/>
      <c r="DJ30" s="624"/>
      <c r="DK30" s="625"/>
      <c r="DL30" s="632">
        <v>363469</v>
      </c>
      <c r="DM30" s="624"/>
      <c r="DN30" s="624"/>
      <c r="DO30" s="624"/>
      <c r="DP30" s="624"/>
      <c r="DQ30" s="624"/>
      <c r="DR30" s="624"/>
      <c r="DS30" s="624"/>
      <c r="DT30" s="624"/>
      <c r="DU30" s="624"/>
      <c r="DV30" s="625"/>
      <c r="DW30" s="628">
        <v>10</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179804</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96.1</v>
      </c>
      <c r="BN31" s="679"/>
      <c r="BO31" s="679"/>
      <c r="BP31" s="679"/>
      <c r="BQ31" s="680"/>
      <c r="BR31" s="678">
        <v>98.9</v>
      </c>
      <c r="BS31" s="655"/>
      <c r="BT31" s="655"/>
      <c r="BU31" s="655"/>
      <c r="BV31" s="655"/>
      <c r="BW31" s="655"/>
      <c r="BX31" s="629">
        <v>95.9</v>
      </c>
      <c r="BY31" s="679"/>
      <c r="BZ31" s="679"/>
      <c r="CA31" s="679"/>
      <c r="CB31" s="680"/>
      <c r="CD31" s="686"/>
      <c r="CE31" s="687"/>
      <c r="CF31" s="637" t="s">
        <v>294</v>
      </c>
      <c r="CG31" s="638"/>
      <c r="CH31" s="638"/>
      <c r="CI31" s="638"/>
      <c r="CJ31" s="638"/>
      <c r="CK31" s="638"/>
      <c r="CL31" s="638"/>
      <c r="CM31" s="638"/>
      <c r="CN31" s="638"/>
      <c r="CO31" s="638"/>
      <c r="CP31" s="638"/>
      <c r="CQ31" s="639"/>
      <c r="CR31" s="623">
        <v>53220</v>
      </c>
      <c r="CS31" s="655"/>
      <c r="CT31" s="655"/>
      <c r="CU31" s="655"/>
      <c r="CV31" s="655"/>
      <c r="CW31" s="655"/>
      <c r="CX31" s="655"/>
      <c r="CY31" s="656"/>
      <c r="CZ31" s="657">
        <v>1.1000000000000001</v>
      </c>
      <c r="DA31" s="658"/>
      <c r="DB31" s="658"/>
      <c r="DC31" s="659"/>
      <c r="DD31" s="632">
        <v>53220</v>
      </c>
      <c r="DE31" s="655"/>
      <c r="DF31" s="655"/>
      <c r="DG31" s="655"/>
      <c r="DH31" s="655"/>
      <c r="DI31" s="655"/>
      <c r="DJ31" s="655"/>
      <c r="DK31" s="656"/>
      <c r="DL31" s="632">
        <v>53220</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74136</v>
      </c>
      <c r="S32" s="624"/>
      <c r="T32" s="624"/>
      <c r="U32" s="624"/>
      <c r="V32" s="624"/>
      <c r="W32" s="624"/>
      <c r="X32" s="624"/>
      <c r="Y32" s="625"/>
      <c r="Z32" s="626">
        <v>1.5</v>
      </c>
      <c r="AA32" s="626"/>
      <c r="AB32" s="626"/>
      <c r="AC32" s="626"/>
      <c r="AD32" s="627">
        <v>27333</v>
      </c>
      <c r="AE32" s="627"/>
      <c r="AF32" s="627"/>
      <c r="AG32" s="627"/>
      <c r="AH32" s="627"/>
      <c r="AI32" s="627"/>
      <c r="AJ32" s="627"/>
      <c r="AK32" s="627"/>
      <c r="AL32" s="628">
        <v>0.8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95.3</v>
      </c>
      <c r="BN32" s="691"/>
      <c r="BO32" s="691"/>
      <c r="BP32" s="691"/>
      <c r="BQ32" s="693"/>
      <c r="BR32" s="690">
        <v>98.5</v>
      </c>
      <c r="BS32" s="691"/>
      <c r="BT32" s="691"/>
      <c r="BU32" s="691"/>
      <c r="BV32" s="691"/>
      <c r="BW32" s="691"/>
      <c r="BX32" s="692">
        <v>94.5</v>
      </c>
      <c r="BY32" s="691"/>
      <c r="BZ32" s="691"/>
      <c r="CA32" s="691"/>
      <c r="CB32" s="693"/>
      <c r="CD32" s="688"/>
      <c r="CE32" s="689"/>
      <c r="CF32" s="637" t="s">
        <v>297</v>
      </c>
      <c r="CG32" s="638"/>
      <c r="CH32" s="638"/>
      <c r="CI32" s="638"/>
      <c r="CJ32" s="638"/>
      <c r="CK32" s="638"/>
      <c r="CL32" s="638"/>
      <c r="CM32" s="638"/>
      <c r="CN32" s="638"/>
      <c r="CO32" s="638"/>
      <c r="CP32" s="638"/>
      <c r="CQ32" s="639"/>
      <c r="CR32" s="623">
        <v>49</v>
      </c>
      <c r="CS32" s="624"/>
      <c r="CT32" s="624"/>
      <c r="CU32" s="624"/>
      <c r="CV32" s="624"/>
      <c r="CW32" s="624"/>
      <c r="CX32" s="624"/>
      <c r="CY32" s="625"/>
      <c r="CZ32" s="657">
        <v>0</v>
      </c>
      <c r="DA32" s="658"/>
      <c r="DB32" s="658"/>
      <c r="DC32" s="659"/>
      <c r="DD32" s="632">
        <v>49</v>
      </c>
      <c r="DE32" s="624"/>
      <c r="DF32" s="624"/>
      <c r="DG32" s="624"/>
      <c r="DH32" s="624"/>
      <c r="DI32" s="624"/>
      <c r="DJ32" s="624"/>
      <c r="DK32" s="625"/>
      <c r="DL32" s="632">
        <v>49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443608</v>
      </c>
      <c r="S33" s="624"/>
      <c r="T33" s="624"/>
      <c r="U33" s="624"/>
      <c r="V33" s="624"/>
      <c r="W33" s="624"/>
      <c r="X33" s="624"/>
      <c r="Y33" s="625"/>
      <c r="Z33" s="626">
        <v>8.8000000000000007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2581762</v>
      </c>
      <c r="CS33" s="655"/>
      <c r="CT33" s="655"/>
      <c r="CU33" s="655"/>
      <c r="CV33" s="655"/>
      <c r="CW33" s="655"/>
      <c r="CX33" s="655"/>
      <c r="CY33" s="656"/>
      <c r="CZ33" s="657">
        <v>52.2</v>
      </c>
      <c r="DA33" s="658"/>
      <c r="DB33" s="658"/>
      <c r="DC33" s="659"/>
      <c r="DD33" s="632">
        <v>2286217</v>
      </c>
      <c r="DE33" s="655"/>
      <c r="DF33" s="655"/>
      <c r="DG33" s="655"/>
      <c r="DH33" s="655"/>
      <c r="DI33" s="655"/>
      <c r="DJ33" s="655"/>
      <c r="DK33" s="656"/>
      <c r="DL33" s="632">
        <v>1722810</v>
      </c>
      <c r="DM33" s="655"/>
      <c r="DN33" s="655"/>
      <c r="DO33" s="655"/>
      <c r="DP33" s="655"/>
      <c r="DQ33" s="655"/>
      <c r="DR33" s="655"/>
      <c r="DS33" s="655"/>
      <c r="DT33" s="655"/>
      <c r="DU33" s="655"/>
      <c r="DV33" s="656"/>
      <c r="DW33" s="628">
        <v>47.4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821379</v>
      </c>
      <c r="CS34" s="624"/>
      <c r="CT34" s="624"/>
      <c r="CU34" s="624"/>
      <c r="CV34" s="624"/>
      <c r="CW34" s="624"/>
      <c r="CX34" s="624"/>
      <c r="CY34" s="625"/>
      <c r="CZ34" s="657">
        <v>16.600000000000001</v>
      </c>
      <c r="DA34" s="658"/>
      <c r="DB34" s="658"/>
      <c r="DC34" s="659"/>
      <c r="DD34" s="632">
        <v>633053</v>
      </c>
      <c r="DE34" s="624"/>
      <c r="DF34" s="624"/>
      <c r="DG34" s="624"/>
      <c r="DH34" s="624"/>
      <c r="DI34" s="624"/>
      <c r="DJ34" s="624"/>
      <c r="DK34" s="625"/>
      <c r="DL34" s="632">
        <v>485968</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275208</v>
      </c>
      <c r="S35" s="624"/>
      <c r="T35" s="624"/>
      <c r="U35" s="624"/>
      <c r="V35" s="624"/>
      <c r="W35" s="624"/>
      <c r="X35" s="624"/>
      <c r="Y35" s="625"/>
      <c r="Z35" s="626">
        <v>5.5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668736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82425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34633</v>
      </c>
      <c r="CS35" s="655"/>
      <c r="CT35" s="655"/>
      <c r="CU35" s="655"/>
      <c r="CV35" s="655"/>
      <c r="CW35" s="655"/>
      <c r="CX35" s="655"/>
      <c r="CY35" s="656"/>
      <c r="CZ35" s="657">
        <v>0.7</v>
      </c>
      <c r="DA35" s="658"/>
      <c r="DB35" s="658"/>
      <c r="DC35" s="659"/>
      <c r="DD35" s="632">
        <v>34633</v>
      </c>
      <c r="DE35" s="655"/>
      <c r="DF35" s="655"/>
      <c r="DG35" s="655"/>
      <c r="DH35" s="655"/>
      <c r="DI35" s="655"/>
      <c r="DJ35" s="655"/>
      <c r="DK35" s="656"/>
      <c r="DL35" s="632">
        <v>30274</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5021556</v>
      </c>
      <c r="S36" s="696"/>
      <c r="T36" s="696"/>
      <c r="U36" s="696"/>
      <c r="V36" s="696"/>
      <c r="W36" s="696"/>
      <c r="X36" s="696"/>
      <c r="Y36" s="697"/>
      <c r="Z36" s="698">
        <v>100</v>
      </c>
      <c r="AA36" s="698"/>
      <c r="AB36" s="698"/>
      <c r="AC36" s="698"/>
      <c r="AD36" s="699">
        <v>3356242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145333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94029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814134</v>
      </c>
      <c r="CS36" s="624"/>
      <c r="CT36" s="624"/>
      <c r="CU36" s="624"/>
      <c r="CV36" s="624"/>
      <c r="CW36" s="624"/>
      <c r="CX36" s="624"/>
      <c r="CY36" s="625"/>
      <c r="CZ36" s="657">
        <v>16.5</v>
      </c>
      <c r="DA36" s="658"/>
      <c r="DB36" s="658"/>
      <c r="DC36" s="659"/>
      <c r="DD36" s="632">
        <v>764451</v>
      </c>
      <c r="DE36" s="624"/>
      <c r="DF36" s="624"/>
      <c r="DG36" s="624"/>
      <c r="DH36" s="624"/>
      <c r="DI36" s="624"/>
      <c r="DJ36" s="624"/>
      <c r="DK36" s="625"/>
      <c r="DL36" s="632">
        <v>590840</v>
      </c>
      <c r="DM36" s="624"/>
      <c r="DN36" s="624"/>
      <c r="DO36" s="624"/>
      <c r="DP36" s="624"/>
      <c r="DQ36" s="624"/>
      <c r="DR36" s="624"/>
      <c r="DS36" s="624"/>
      <c r="DT36" s="624"/>
      <c r="DU36" s="624"/>
      <c r="DV36" s="625"/>
      <c r="DW36" s="628">
        <v>16.3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2849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528331</v>
      </c>
      <c r="CS37" s="655"/>
      <c r="CT37" s="655"/>
      <c r="CU37" s="655"/>
      <c r="CV37" s="655"/>
      <c r="CW37" s="655"/>
      <c r="CX37" s="655"/>
      <c r="CY37" s="656"/>
      <c r="CZ37" s="657">
        <v>10.7</v>
      </c>
      <c r="DA37" s="658"/>
      <c r="DB37" s="658"/>
      <c r="DC37" s="659"/>
      <c r="DD37" s="632">
        <v>528331</v>
      </c>
      <c r="DE37" s="655"/>
      <c r="DF37" s="655"/>
      <c r="DG37" s="655"/>
      <c r="DH37" s="655"/>
      <c r="DI37" s="655"/>
      <c r="DJ37" s="655"/>
      <c r="DK37" s="656"/>
      <c r="DL37" s="632">
        <v>467190</v>
      </c>
      <c r="DM37" s="655"/>
      <c r="DN37" s="655"/>
      <c r="DO37" s="655"/>
      <c r="DP37" s="655"/>
      <c r="DQ37" s="655"/>
      <c r="DR37" s="655"/>
      <c r="DS37" s="655"/>
      <c r="DT37" s="655"/>
      <c r="DU37" s="655"/>
      <c r="DV37" s="656"/>
      <c r="DW37" s="628">
        <v>12.9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4889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668736</v>
      </c>
      <c r="CS38" s="624"/>
      <c r="CT38" s="624"/>
      <c r="CU38" s="624"/>
      <c r="CV38" s="624"/>
      <c r="CW38" s="624"/>
      <c r="CX38" s="624"/>
      <c r="CY38" s="625"/>
      <c r="CZ38" s="657">
        <v>13.5</v>
      </c>
      <c r="DA38" s="658"/>
      <c r="DB38" s="658"/>
      <c r="DC38" s="659"/>
      <c r="DD38" s="632">
        <v>618604</v>
      </c>
      <c r="DE38" s="624"/>
      <c r="DF38" s="624"/>
      <c r="DG38" s="624"/>
      <c r="DH38" s="624"/>
      <c r="DI38" s="624"/>
      <c r="DJ38" s="624"/>
      <c r="DK38" s="625"/>
      <c r="DL38" s="632">
        <v>615728</v>
      </c>
      <c r="DM38" s="624"/>
      <c r="DN38" s="624"/>
      <c r="DO38" s="624"/>
      <c r="DP38" s="624"/>
      <c r="DQ38" s="624"/>
      <c r="DR38" s="624"/>
      <c r="DS38" s="624"/>
      <c r="DT38" s="624"/>
      <c r="DU38" s="624"/>
      <c r="DV38" s="625"/>
      <c r="DW38" s="628">
        <v>17</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239880</v>
      </c>
      <c r="CS39" s="655"/>
      <c r="CT39" s="655"/>
      <c r="CU39" s="655"/>
      <c r="CV39" s="655"/>
      <c r="CW39" s="655"/>
      <c r="CX39" s="655"/>
      <c r="CY39" s="656"/>
      <c r="CZ39" s="657">
        <v>4.9000000000000004</v>
      </c>
      <c r="DA39" s="658"/>
      <c r="DB39" s="658"/>
      <c r="DC39" s="659"/>
      <c r="DD39" s="632">
        <v>235476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112641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66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410762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300101</v>
      </c>
      <c r="CS42" s="624"/>
      <c r="CT42" s="624"/>
      <c r="CU42" s="624"/>
      <c r="CV42" s="624"/>
      <c r="CW42" s="624"/>
      <c r="CX42" s="624"/>
      <c r="CY42" s="625"/>
      <c r="CZ42" s="657">
        <v>6.1</v>
      </c>
      <c r="DA42" s="706"/>
      <c r="DB42" s="706"/>
      <c r="DC42" s="707"/>
      <c r="DD42" s="632">
        <v>34891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6282</v>
      </c>
      <c r="CS43" s="655"/>
      <c r="CT43" s="655"/>
      <c r="CU43" s="655"/>
      <c r="CV43" s="655"/>
      <c r="CW43" s="655"/>
      <c r="CX43" s="655"/>
      <c r="CY43" s="656"/>
      <c r="CZ43" s="657">
        <v>0.1</v>
      </c>
      <c r="DA43" s="658"/>
      <c r="DB43" s="658"/>
      <c r="DC43" s="659"/>
      <c r="DD43" s="632">
        <v>6282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300101</v>
      </c>
      <c r="CS44" s="624"/>
      <c r="CT44" s="624"/>
      <c r="CU44" s="624"/>
      <c r="CV44" s="624"/>
      <c r="CW44" s="624"/>
      <c r="CX44" s="624"/>
      <c r="CY44" s="625"/>
      <c r="CZ44" s="657">
        <v>6.1</v>
      </c>
      <c r="DA44" s="706"/>
      <c r="DB44" s="706"/>
      <c r="DC44" s="707"/>
      <c r="DD44" s="632">
        <v>34891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207212</v>
      </c>
      <c r="CS45" s="655"/>
      <c r="CT45" s="655"/>
      <c r="CU45" s="655"/>
      <c r="CV45" s="655"/>
      <c r="CW45" s="655"/>
      <c r="CX45" s="655"/>
      <c r="CY45" s="656"/>
      <c r="CZ45" s="657">
        <v>4.2</v>
      </c>
      <c r="DA45" s="658"/>
      <c r="DB45" s="658"/>
      <c r="DC45" s="659"/>
      <c r="DD45" s="632">
        <v>2102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92889</v>
      </c>
      <c r="CS46" s="624"/>
      <c r="CT46" s="624"/>
      <c r="CU46" s="624"/>
      <c r="CV46" s="624"/>
      <c r="CW46" s="624"/>
      <c r="CX46" s="624"/>
      <c r="CY46" s="625"/>
      <c r="CZ46" s="657">
        <v>1.9</v>
      </c>
      <c r="DA46" s="706"/>
      <c r="DB46" s="706"/>
      <c r="DC46" s="707"/>
      <c r="DD46" s="632">
        <v>32789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4942282</v>
      </c>
      <c r="CS49" s="691"/>
      <c r="CT49" s="691"/>
      <c r="CU49" s="691"/>
      <c r="CV49" s="691"/>
      <c r="CW49" s="691"/>
      <c r="CX49" s="691"/>
      <c r="CY49" s="718"/>
      <c r="CZ49" s="719">
        <v>100</v>
      </c>
      <c r="DA49" s="720"/>
      <c r="DB49" s="720"/>
      <c r="DC49" s="721"/>
      <c r="DD49" s="722">
        <v>3969146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3" zoomScale="40" zoomScaleNormal="40" zoomScaleSheetLayoutView="70" workbookViewId="0">
      <selection activeCell="AK68" sqref="AK68:AO6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4904</v>
      </c>
      <c r="R7" s="753"/>
      <c r="S7" s="753"/>
      <c r="T7" s="753"/>
      <c r="U7" s="753"/>
      <c r="V7" s="753">
        <v>4826</v>
      </c>
      <c r="W7" s="753"/>
      <c r="X7" s="753"/>
      <c r="Y7" s="753"/>
      <c r="Z7" s="753"/>
      <c r="AA7" s="753">
        <v>78</v>
      </c>
      <c r="AB7" s="753"/>
      <c r="AC7" s="753"/>
      <c r="AD7" s="753"/>
      <c r="AE7" s="754"/>
      <c r="AF7" s="755">
        <v>77</v>
      </c>
      <c r="AG7" s="756"/>
      <c r="AH7" s="756"/>
      <c r="AI7" s="756"/>
      <c r="AJ7" s="757"/>
      <c r="AK7" s="792">
        <v>94</v>
      </c>
      <c r="AL7" s="793"/>
      <c r="AM7" s="793"/>
      <c r="AN7" s="793"/>
      <c r="AO7" s="793"/>
      <c r="AP7" s="793">
        <v>5313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547</v>
      </c>
      <c r="C8" s="774"/>
      <c r="D8" s="774"/>
      <c r="E8" s="774"/>
      <c r="F8" s="774"/>
      <c r="G8" s="774"/>
      <c r="H8" s="774"/>
      <c r="I8" s="774"/>
      <c r="J8" s="774"/>
      <c r="K8" s="774"/>
      <c r="L8" s="774"/>
      <c r="M8" s="774"/>
      <c r="N8" s="774"/>
      <c r="O8" s="774"/>
      <c r="P8" s="775"/>
      <c r="Q8" s="776">
        <v>171</v>
      </c>
      <c r="R8" s="777"/>
      <c r="S8" s="777"/>
      <c r="T8" s="777"/>
      <c r="U8" s="777"/>
      <c r="V8" s="777">
        <v>170</v>
      </c>
      <c r="W8" s="777"/>
      <c r="X8" s="777"/>
      <c r="Y8" s="777"/>
      <c r="Z8" s="777"/>
      <c r="AA8" s="777">
        <v>1</v>
      </c>
      <c r="AB8" s="777"/>
      <c r="AC8" s="777"/>
      <c r="AD8" s="777"/>
      <c r="AE8" s="778"/>
      <c r="AF8" s="779">
        <v>1</v>
      </c>
      <c r="AG8" s="780"/>
      <c r="AH8" s="780"/>
      <c r="AI8" s="780"/>
      <c r="AJ8" s="781"/>
      <c r="AK8" s="782">
        <v>0</v>
      </c>
      <c r="AL8" s="783"/>
      <c r="AM8" s="783"/>
      <c r="AN8" s="783"/>
      <c r="AO8" s="783"/>
      <c r="AP8" s="783">
        <v>475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5022</v>
      </c>
      <c r="R23" s="812"/>
      <c r="S23" s="812"/>
      <c r="T23" s="812"/>
      <c r="U23" s="812"/>
      <c r="V23" s="812">
        <v>4942</v>
      </c>
      <c r="W23" s="812"/>
      <c r="X23" s="812"/>
      <c r="Y23" s="812"/>
      <c r="Z23" s="812"/>
      <c r="AA23" s="812">
        <v>79</v>
      </c>
      <c r="AB23" s="812"/>
      <c r="AC23" s="812"/>
      <c r="AD23" s="812"/>
      <c r="AE23" s="813"/>
      <c r="AF23" s="814">
        <v>78</v>
      </c>
      <c r="AG23" s="812"/>
      <c r="AH23" s="812"/>
      <c r="AI23" s="812"/>
      <c r="AJ23" s="815"/>
      <c r="AK23" s="816"/>
      <c r="AL23" s="817"/>
      <c r="AM23" s="817"/>
      <c r="AN23" s="817"/>
      <c r="AO23" s="817"/>
      <c r="AP23" s="812">
        <v>5789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2375</v>
      </c>
      <c r="R28" s="841"/>
      <c r="S28" s="841"/>
      <c r="T28" s="841"/>
      <c r="U28" s="841"/>
      <c r="V28" s="841">
        <v>2292</v>
      </c>
      <c r="W28" s="841"/>
      <c r="X28" s="841"/>
      <c r="Y28" s="841"/>
      <c r="Z28" s="841"/>
      <c r="AA28" s="841">
        <v>82</v>
      </c>
      <c r="AB28" s="841"/>
      <c r="AC28" s="841"/>
      <c r="AD28" s="841"/>
      <c r="AE28" s="842"/>
      <c r="AF28" s="843">
        <v>82</v>
      </c>
      <c r="AG28" s="841"/>
      <c r="AH28" s="841"/>
      <c r="AI28" s="841"/>
      <c r="AJ28" s="844"/>
      <c r="AK28" s="845">
        <v>113</v>
      </c>
      <c r="AL28" s="836"/>
      <c r="AM28" s="836"/>
      <c r="AN28" s="836"/>
      <c r="AO28" s="836"/>
      <c r="AP28" s="836">
        <v>0</v>
      </c>
      <c r="AQ28" s="836"/>
      <c r="AR28" s="836"/>
      <c r="AS28" s="836"/>
      <c r="AT28" s="836"/>
      <c r="AU28" s="836"/>
      <c r="AV28" s="836"/>
      <c r="AW28" s="836"/>
      <c r="AX28" s="836"/>
      <c r="AY28" s="836"/>
      <c r="AZ28" s="837">
        <v>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1064</v>
      </c>
      <c r="R29" s="777"/>
      <c r="S29" s="777"/>
      <c r="T29" s="777"/>
      <c r="U29" s="777"/>
      <c r="V29" s="777">
        <v>965</v>
      </c>
      <c r="W29" s="777"/>
      <c r="X29" s="777"/>
      <c r="Y29" s="777"/>
      <c r="Z29" s="777"/>
      <c r="AA29" s="777">
        <v>98</v>
      </c>
      <c r="AB29" s="777"/>
      <c r="AC29" s="777"/>
      <c r="AD29" s="777"/>
      <c r="AE29" s="778"/>
      <c r="AF29" s="779">
        <v>98</v>
      </c>
      <c r="AG29" s="780"/>
      <c r="AH29" s="780"/>
      <c r="AI29" s="780"/>
      <c r="AJ29" s="781"/>
      <c r="AK29" s="848">
        <v>142</v>
      </c>
      <c r="AL29" s="849"/>
      <c r="AM29" s="849"/>
      <c r="AN29" s="849"/>
      <c r="AO29" s="849"/>
      <c r="AP29" s="849">
        <v>0</v>
      </c>
      <c r="AQ29" s="849"/>
      <c r="AR29" s="849"/>
      <c r="AS29" s="849"/>
      <c r="AT29" s="849"/>
      <c r="AU29" s="849"/>
      <c r="AV29" s="849"/>
      <c r="AW29" s="849"/>
      <c r="AX29" s="849"/>
      <c r="AY29" s="849"/>
      <c r="AZ29" s="850">
        <v>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175</v>
      </c>
      <c r="R30" s="777"/>
      <c r="S30" s="777"/>
      <c r="T30" s="777"/>
      <c r="U30" s="777"/>
      <c r="V30" s="777">
        <v>175</v>
      </c>
      <c r="W30" s="777"/>
      <c r="X30" s="777"/>
      <c r="Y30" s="777"/>
      <c r="Z30" s="777"/>
      <c r="AA30" s="777">
        <v>1</v>
      </c>
      <c r="AB30" s="777"/>
      <c r="AC30" s="777"/>
      <c r="AD30" s="777"/>
      <c r="AE30" s="778"/>
      <c r="AF30" s="779">
        <v>1</v>
      </c>
      <c r="AG30" s="780"/>
      <c r="AH30" s="780"/>
      <c r="AI30" s="780"/>
      <c r="AJ30" s="781"/>
      <c r="AK30" s="848">
        <v>1</v>
      </c>
      <c r="AL30" s="849"/>
      <c r="AM30" s="849"/>
      <c r="AN30" s="849"/>
      <c r="AO30" s="849"/>
      <c r="AP30" s="849">
        <v>0</v>
      </c>
      <c r="AQ30" s="849"/>
      <c r="AR30" s="849"/>
      <c r="AS30" s="849"/>
      <c r="AT30" s="849"/>
      <c r="AU30" s="849"/>
      <c r="AV30" s="849"/>
      <c r="AW30" s="849"/>
      <c r="AX30" s="849"/>
      <c r="AY30" s="849"/>
      <c r="AZ30" s="850">
        <v>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286</v>
      </c>
      <c r="R31" s="777"/>
      <c r="S31" s="777"/>
      <c r="T31" s="777"/>
      <c r="U31" s="777"/>
      <c r="V31" s="777">
        <v>251</v>
      </c>
      <c r="W31" s="777"/>
      <c r="X31" s="777"/>
      <c r="Y31" s="777"/>
      <c r="Z31" s="777"/>
      <c r="AA31" s="777">
        <v>35</v>
      </c>
      <c r="AB31" s="777"/>
      <c r="AC31" s="777"/>
      <c r="AD31" s="777"/>
      <c r="AE31" s="778"/>
      <c r="AF31" s="779">
        <v>626</v>
      </c>
      <c r="AG31" s="780"/>
      <c r="AH31" s="780"/>
      <c r="AI31" s="780"/>
      <c r="AJ31" s="781"/>
      <c r="AK31" s="848">
        <v>1</v>
      </c>
      <c r="AL31" s="849"/>
      <c r="AM31" s="849"/>
      <c r="AN31" s="849"/>
      <c r="AO31" s="849"/>
      <c r="AP31" s="849">
        <v>52</v>
      </c>
      <c r="AQ31" s="849"/>
      <c r="AR31" s="849"/>
      <c r="AS31" s="849"/>
      <c r="AT31" s="849"/>
      <c r="AU31" s="849">
        <v>1</v>
      </c>
      <c r="AV31" s="849"/>
      <c r="AW31" s="849"/>
      <c r="AX31" s="849"/>
      <c r="AY31" s="849"/>
      <c r="AZ31" s="850">
        <v>0</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32</v>
      </c>
      <c r="R32" s="777"/>
      <c r="S32" s="777"/>
      <c r="T32" s="777"/>
      <c r="U32" s="777"/>
      <c r="V32" s="777">
        <v>32</v>
      </c>
      <c r="W32" s="777"/>
      <c r="X32" s="777"/>
      <c r="Y32" s="777"/>
      <c r="Z32" s="777"/>
      <c r="AA32" s="777">
        <v>0</v>
      </c>
      <c r="AB32" s="777"/>
      <c r="AC32" s="777"/>
      <c r="AD32" s="777"/>
      <c r="AE32" s="778"/>
      <c r="AF32" s="779">
        <v>0</v>
      </c>
      <c r="AG32" s="780"/>
      <c r="AH32" s="780"/>
      <c r="AI32" s="780"/>
      <c r="AJ32" s="781"/>
      <c r="AK32" s="848">
        <v>25</v>
      </c>
      <c r="AL32" s="849"/>
      <c r="AM32" s="849"/>
      <c r="AN32" s="849"/>
      <c r="AO32" s="849"/>
      <c r="AP32" s="849">
        <v>334</v>
      </c>
      <c r="AQ32" s="849"/>
      <c r="AR32" s="849"/>
      <c r="AS32" s="849"/>
      <c r="AT32" s="849"/>
      <c r="AU32" s="849">
        <v>257</v>
      </c>
      <c r="AV32" s="849"/>
      <c r="AW32" s="849"/>
      <c r="AX32" s="849"/>
      <c r="AY32" s="849"/>
      <c r="AZ32" s="850">
        <v>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30</v>
      </c>
      <c r="R33" s="777"/>
      <c r="S33" s="777"/>
      <c r="T33" s="777"/>
      <c r="U33" s="777"/>
      <c r="V33" s="777">
        <v>29</v>
      </c>
      <c r="W33" s="777"/>
      <c r="X33" s="777"/>
      <c r="Y33" s="777"/>
      <c r="Z33" s="777"/>
      <c r="AA33" s="777">
        <v>1</v>
      </c>
      <c r="AB33" s="777"/>
      <c r="AC33" s="777"/>
      <c r="AD33" s="777"/>
      <c r="AE33" s="778"/>
      <c r="AF33" s="779">
        <v>1</v>
      </c>
      <c r="AG33" s="780"/>
      <c r="AH33" s="780"/>
      <c r="AI33" s="780"/>
      <c r="AJ33" s="781"/>
      <c r="AK33" s="848">
        <v>2</v>
      </c>
      <c r="AL33" s="849"/>
      <c r="AM33" s="849"/>
      <c r="AN33" s="849"/>
      <c r="AO33" s="849"/>
      <c r="AP33" s="849">
        <v>80</v>
      </c>
      <c r="AQ33" s="849"/>
      <c r="AR33" s="849"/>
      <c r="AS33" s="849"/>
      <c r="AT33" s="849"/>
      <c r="AU33" s="849">
        <v>0</v>
      </c>
      <c r="AV33" s="849"/>
      <c r="AW33" s="849"/>
      <c r="AX33" s="849"/>
      <c r="AY33" s="849"/>
      <c r="AZ33" s="850">
        <v>0</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25</v>
      </c>
      <c r="R34" s="777"/>
      <c r="S34" s="777"/>
      <c r="T34" s="777"/>
      <c r="U34" s="777"/>
      <c r="V34" s="777">
        <v>25</v>
      </c>
      <c r="W34" s="777"/>
      <c r="X34" s="777"/>
      <c r="Y34" s="777"/>
      <c r="Z34" s="777"/>
      <c r="AA34" s="777" t="s">
        <v>552</v>
      </c>
      <c r="AB34" s="777"/>
      <c r="AC34" s="777"/>
      <c r="AD34" s="777"/>
      <c r="AE34" s="778"/>
      <c r="AF34" s="779">
        <v>13</v>
      </c>
      <c r="AG34" s="780"/>
      <c r="AH34" s="780"/>
      <c r="AI34" s="780"/>
      <c r="AJ34" s="781"/>
      <c r="AK34" s="848">
        <v>0</v>
      </c>
      <c r="AL34" s="849"/>
      <c r="AM34" s="849"/>
      <c r="AN34" s="849"/>
      <c r="AO34" s="849"/>
      <c r="AP34" s="849">
        <v>0</v>
      </c>
      <c r="AQ34" s="849"/>
      <c r="AR34" s="849"/>
      <c r="AS34" s="849"/>
      <c r="AT34" s="849"/>
      <c r="AU34" s="849">
        <v>0</v>
      </c>
      <c r="AV34" s="849"/>
      <c r="AW34" s="849"/>
      <c r="AX34" s="849"/>
      <c r="AY34" s="849"/>
      <c r="AZ34" s="850">
        <v>0</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821</v>
      </c>
      <c r="AG63" s="860"/>
      <c r="AH63" s="860"/>
      <c r="AI63" s="860"/>
      <c r="AJ63" s="861"/>
      <c r="AK63" s="862"/>
      <c r="AL63" s="857"/>
      <c r="AM63" s="857"/>
      <c r="AN63" s="857"/>
      <c r="AO63" s="857"/>
      <c r="AP63" s="860">
        <v>466</v>
      </c>
      <c r="AQ63" s="860"/>
      <c r="AR63" s="860"/>
      <c r="AS63" s="860"/>
      <c r="AT63" s="860"/>
      <c r="AU63" s="860">
        <v>258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548</v>
      </c>
      <c r="C68" s="888"/>
      <c r="D68" s="888"/>
      <c r="E68" s="888"/>
      <c r="F68" s="888"/>
      <c r="G68" s="888"/>
      <c r="H68" s="888"/>
      <c r="I68" s="888"/>
      <c r="J68" s="888"/>
      <c r="K68" s="888"/>
      <c r="L68" s="888"/>
      <c r="M68" s="888"/>
      <c r="N68" s="888"/>
      <c r="O68" s="888"/>
      <c r="P68" s="889"/>
      <c r="Q68" s="890">
        <v>1618</v>
      </c>
      <c r="R68" s="884"/>
      <c r="S68" s="884"/>
      <c r="T68" s="884"/>
      <c r="U68" s="884"/>
      <c r="V68" s="884">
        <v>1553</v>
      </c>
      <c r="W68" s="884"/>
      <c r="X68" s="884"/>
      <c r="Y68" s="884"/>
      <c r="Z68" s="884"/>
      <c r="AA68" s="884">
        <v>65</v>
      </c>
      <c r="AB68" s="884"/>
      <c r="AC68" s="884"/>
      <c r="AD68" s="884"/>
      <c r="AE68" s="884"/>
      <c r="AF68" s="884">
        <v>65</v>
      </c>
      <c r="AG68" s="884"/>
      <c r="AH68" s="884"/>
      <c r="AI68" s="884"/>
      <c r="AJ68" s="884"/>
      <c r="AK68" s="884">
        <v>0</v>
      </c>
      <c r="AL68" s="884"/>
      <c r="AM68" s="884"/>
      <c r="AN68" s="884"/>
      <c r="AO68" s="884"/>
      <c r="AP68" s="884">
        <v>6585</v>
      </c>
      <c r="AQ68" s="884"/>
      <c r="AR68" s="884"/>
      <c r="AS68" s="884"/>
      <c r="AT68" s="884"/>
      <c r="AU68" s="884">
        <v>1060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549</v>
      </c>
      <c r="C69" s="892"/>
      <c r="D69" s="892"/>
      <c r="E69" s="892"/>
      <c r="F69" s="892"/>
      <c r="G69" s="892"/>
      <c r="H69" s="892"/>
      <c r="I69" s="892"/>
      <c r="J69" s="892"/>
      <c r="K69" s="892"/>
      <c r="L69" s="892"/>
      <c r="M69" s="892"/>
      <c r="N69" s="892"/>
      <c r="O69" s="892"/>
      <c r="P69" s="893"/>
      <c r="Q69" s="894">
        <v>1471</v>
      </c>
      <c r="R69" s="849"/>
      <c r="S69" s="849"/>
      <c r="T69" s="849"/>
      <c r="U69" s="849"/>
      <c r="V69" s="849">
        <v>1439</v>
      </c>
      <c r="W69" s="849"/>
      <c r="X69" s="849"/>
      <c r="Y69" s="849"/>
      <c r="Z69" s="849"/>
      <c r="AA69" s="849">
        <v>31</v>
      </c>
      <c r="AB69" s="849"/>
      <c r="AC69" s="849"/>
      <c r="AD69" s="849"/>
      <c r="AE69" s="849"/>
      <c r="AF69" s="849">
        <v>19</v>
      </c>
      <c r="AG69" s="849"/>
      <c r="AH69" s="849"/>
      <c r="AI69" s="849"/>
      <c r="AJ69" s="849"/>
      <c r="AK69" s="849">
        <v>0</v>
      </c>
      <c r="AL69" s="849"/>
      <c r="AM69" s="849"/>
      <c r="AN69" s="849"/>
      <c r="AO69" s="849"/>
      <c r="AP69" s="849">
        <v>516</v>
      </c>
      <c r="AQ69" s="849"/>
      <c r="AR69" s="849"/>
      <c r="AS69" s="849"/>
      <c r="AT69" s="849"/>
      <c r="AU69" s="849">
        <v>102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550</v>
      </c>
      <c r="C70" s="892"/>
      <c r="D70" s="892"/>
      <c r="E70" s="892"/>
      <c r="F70" s="892"/>
      <c r="G70" s="892"/>
      <c r="H70" s="892"/>
      <c r="I70" s="892"/>
      <c r="J70" s="892"/>
      <c r="K70" s="892"/>
      <c r="L70" s="892"/>
      <c r="M70" s="892"/>
      <c r="N70" s="892"/>
      <c r="O70" s="892"/>
      <c r="P70" s="893"/>
      <c r="Q70" s="894">
        <v>2563</v>
      </c>
      <c r="R70" s="849"/>
      <c r="S70" s="849"/>
      <c r="T70" s="849"/>
      <c r="U70" s="849"/>
      <c r="V70" s="849">
        <v>2443</v>
      </c>
      <c r="W70" s="849"/>
      <c r="X70" s="849"/>
      <c r="Y70" s="849"/>
      <c r="Z70" s="849"/>
      <c r="AA70" s="849">
        <v>121</v>
      </c>
      <c r="AB70" s="849"/>
      <c r="AC70" s="849"/>
      <c r="AD70" s="849"/>
      <c r="AE70" s="849"/>
      <c r="AF70" s="849">
        <v>111</v>
      </c>
      <c r="AG70" s="849"/>
      <c r="AH70" s="849"/>
      <c r="AI70" s="849"/>
      <c r="AJ70" s="849"/>
      <c r="AK70" s="849">
        <v>32</v>
      </c>
      <c r="AL70" s="849"/>
      <c r="AM70" s="849"/>
      <c r="AN70" s="849"/>
      <c r="AO70" s="849"/>
      <c r="AP70" s="849">
        <v>631</v>
      </c>
      <c r="AQ70" s="849"/>
      <c r="AR70" s="849"/>
      <c r="AS70" s="849"/>
      <c r="AT70" s="849"/>
      <c r="AU70" s="849">
        <v>86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551</v>
      </c>
      <c r="C71" s="892"/>
      <c r="D71" s="892"/>
      <c r="E71" s="892"/>
      <c r="F71" s="892"/>
      <c r="G71" s="892"/>
      <c r="H71" s="892"/>
      <c r="I71" s="892"/>
      <c r="J71" s="892"/>
      <c r="K71" s="892"/>
      <c r="L71" s="892"/>
      <c r="M71" s="892"/>
      <c r="N71" s="892"/>
      <c r="O71" s="892"/>
      <c r="P71" s="893"/>
      <c r="Q71" s="894">
        <v>534</v>
      </c>
      <c r="R71" s="849"/>
      <c r="S71" s="849"/>
      <c r="T71" s="849"/>
      <c r="U71" s="849"/>
      <c r="V71" s="849">
        <v>513</v>
      </c>
      <c r="W71" s="849"/>
      <c r="X71" s="849"/>
      <c r="Y71" s="849"/>
      <c r="Z71" s="849"/>
      <c r="AA71" s="849">
        <v>20</v>
      </c>
      <c r="AB71" s="849"/>
      <c r="AC71" s="849"/>
      <c r="AD71" s="849"/>
      <c r="AE71" s="849"/>
      <c r="AF71" s="849">
        <v>20</v>
      </c>
      <c r="AG71" s="849"/>
      <c r="AH71" s="849"/>
      <c r="AI71" s="849"/>
      <c r="AJ71" s="849"/>
      <c r="AK71" s="849">
        <v>10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215</v>
      </c>
      <c r="AG88" s="860"/>
      <c r="AH88" s="860"/>
      <c r="AI88" s="860"/>
      <c r="AJ88" s="860"/>
      <c r="AK88" s="857"/>
      <c r="AL88" s="857"/>
      <c r="AM88" s="857"/>
      <c r="AN88" s="857"/>
      <c r="AO88" s="857"/>
      <c r="AP88" s="860">
        <v>7732</v>
      </c>
      <c r="AQ88" s="860"/>
      <c r="AR88" s="860"/>
      <c r="AS88" s="860"/>
      <c r="AT88" s="860"/>
      <c r="AU88" s="860">
        <v>1248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404195</v>
      </c>
      <c r="AB110" s="920"/>
      <c r="AC110" s="920"/>
      <c r="AD110" s="920"/>
      <c r="AE110" s="921"/>
      <c r="AF110" s="922">
        <v>423036</v>
      </c>
      <c r="AG110" s="920"/>
      <c r="AH110" s="920"/>
      <c r="AI110" s="920"/>
      <c r="AJ110" s="921"/>
      <c r="AK110" s="922">
        <v>416689</v>
      </c>
      <c r="AL110" s="920"/>
      <c r="AM110" s="920"/>
      <c r="AN110" s="920"/>
      <c r="AO110" s="921"/>
      <c r="AP110" s="923">
        <v>13.3</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5426003</v>
      </c>
      <c r="BR110" s="957"/>
      <c r="BS110" s="957"/>
      <c r="BT110" s="957"/>
      <c r="BU110" s="957"/>
      <c r="BV110" s="957">
        <v>5708503</v>
      </c>
      <c r="BW110" s="957"/>
      <c r="BX110" s="957"/>
      <c r="BY110" s="957"/>
      <c r="BZ110" s="957"/>
      <c r="CA110" s="957">
        <v>5788642</v>
      </c>
      <c r="CB110" s="957"/>
      <c r="CC110" s="957"/>
      <c r="CD110" s="957"/>
      <c r="CE110" s="957"/>
      <c r="CF110" s="971">
        <v>184.3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413</v>
      </c>
      <c r="BR111" s="950"/>
      <c r="BS111" s="950"/>
      <c r="BT111" s="950"/>
      <c r="BU111" s="950"/>
      <c r="BV111" s="950" t="s">
        <v>413</v>
      </c>
      <c r="BW111" s="950"/>
      <c r="BX111" s="950"/>
      <c r="BY111" s="950"/>
      <c r="BZ111" s="950"/>
      <c r="CA111" s="950" t="s">
        <v>413</v>
      </c>
      <c r="CB111" s="950"/>
      <c r="CC111" s="950"/>
      <c r="CD111" s="950"/>
      <c r="CE111" s="950"/>
      <c r="CF111" s="944" t="s">
        <v>413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325305</v>
      </c>
      <c r="BR112" s="950"/>
      <c r="BS112" s="950"/>
      <c r="BT112" s="950"/>
      <c r="BU112" s="950"/>
      <c r="BV112" s="950">
        <v>290911</v>
      </c>
      <c r="BW112" s="950"/>
      <c r="BX112" s="950"/>
      <c r="BY112" s="950"/>
      <c r="BZ112" s="950"/>
      <c r="CA112" s="950">
        <v>257526</v>
      </c>
      <c r="CB112" s="950"/>
      <c r="CC112" s="950"/>
      <c r="CD112" s="950"/>
      <c r="CE112" s="950"/>
      <c r="CF112" s="944">
        <v>8.1999999999999993</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17727</v>
      </c>
      <c r="AB113" s="964"/>
      <c r="AC113" s="964"/>
      <c r="AD113" s="964"/>
      <c r="AE113" s="965"/>
      <c r="AF113" s="966">
        <v>20266</v>
      </c>
      <c r="AG113" s="964"/>
      <c r="AH113" s="964"/>
      <c r="AI113" s="964"/>
      <c r="AJ113" s="965"/>
      <c r="AK113" s="966">
        <v>17300</v>
      </c>
      <c r="AL113" s="964"/>
      <c r="AM113" s="964"/>
      <c r="AN113" s="964"/>
      <c r="AO113" s="965"/>
      <c r="AP113" s="967">
        <v>0.6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1229811</v>
      </c>
      <c r="BR113" s="950"/>
      <c r="BS113" s="950"/>
      <c r="BT113" s="950"/>
      <c r="BU113" s="950"/>
      <c r="BV113" s="950">
        <v>1189584</v>
      </c>
      <c r="BW113" s="950"/>
      <c r="BX113" s="950"/>
      <c r="BY113" s="950"/>
      <c r="BZ113" s="950"/>
      <c r="CA113" s="950">
        <v>1248831</v>
      </c>
      <c r="CB113" s="950"/>
      <c r="CC113" s="950"/>
      <c r="CD113" s="950"/>
      <c r="CE113" s="950"/>
      <c r="CF113" s="944">
        <v>39.799999999999997</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155933</v>
      </c>
      <c r="AB114" s="989"/>
      <c r="AC114" s="989"/>
      <c r="AD114" s="989"/>
      <c r="AE114" s="990"/>
      <c r="AF114" s="991">
        <v>143183</v>
      </c>
      <c r="AG114" s="989"/>
      <c r="AH114" s="989"/>
      <c r="AI114" s="989"/>
      <c r="AJ114" s="990"/>
      <c r="AK114" s="991">
        <v>138931</v>
      </c>
      <c r="AL114" s="989"/>
      <c r="AM114" s="989"/>
      <c r="AN114" s="989"/>
      <c r="AO114" s="990"/>
      <c r="AP114" s="992">
        <v>4.4000000000000004</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866537</v>
      </c>
      <c r="BR114" s="950"/>
      <c r="BS114" s="950"/>
      <c r="BT114" s="950"/>
      <c r="BU114" s="950"/>
      <c r="BV114" s="950">
        <v>748343</v>
      </c>
      <c r="BW114" s="950"/>
      <c r="BX114" s="950"/>
      <c r="BY114" s="950"/>
      <c r="BZ114" s="950"/>
      <c r="CA114" s="950">
        <v>705431</v>
      </c>
      <c r="CB114" s="950"/>
      <c r="CC114" s="950"/>
      <c r="CD114" s="950"/>
      <c r="CE114" s="950"/>
      <c r="CF114" s="944">
        <v>22.5</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846</v>
      </c>
      <c r="AB116" s="989"/>
      <c r="AC116" s="989"/>
      <c r="AD116" s="989"/>
      <c r="AE116" s="990"/>
      <c r="AF116" s="991">
        <v>158</v>
      </c>
      <c r="AG116" s="989"/>
      <c r="AH116" s="989"/>
      <c r="AI116" s="989"/>
      <c r="AJ116" s="990"/>
      <c r="AK116" s="991">
        <v>49</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578701</v>
      </c>
      <c r="AB117" s="996"/>
      <c r="AC117" s="996"/>
      <c r="AD117" s="996"/>
      <c r="AE117" s="997"/>
      <c r="AF117" s="995">
        <v>586643</v>
      </c>
      <c r="AG117" s="996"/>
      <c r="AH117" s="996"/>
      <c r="AI117" s="996"/>
      <c r="AJ117" s="997"/>
      <c r="AK117" s="995">
        <v>572969</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7847656</v>
      </c>
      <c r="BR118" s="1016"/>
      <c r="BS118" s="1016"/>
      <c r="BT118" s="1016"/>
      <c r="BU118" s="1016"/>
      <c r="BV118" s="1016">
        <v>7937341</v>
      </c>
      <c r="BW118" s="1016"/>
      <c r="BX118" s="1016"/>
      <c r="BY118" s="1016"/>
      <c r="BZ118" s="1016"/>
      <c r="CA118" s="1016">
        <v>8000430</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922088</v>
      </c>
      <c r="BR119" s="957"/>
      <c r="BS119" s="957"/>
      <c r="BT119" s="957"/>
      <c r="BU119" s="957"/>
      <c r="BV119" s="957">
        <v>440918</v>
      </c>
      <c r="BW119" s="957"/>
      <c r="BX119" s="957"/>
      <c r="BY119" s="957"/>
      <c r="BZ119" s="957"/>
      <c r="CA119" s="957">
        <v>662006</v>
      </c>
      <c r="CB119" s="957"/>
      <c r="CC119" s="957"/>
      <c r="CD119" s="957"/>
      <c r="CE119" s="957"/>
      <c r="CF119" s="971">
        <v>21.1</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322419</v>
      </c>
      <c r="DH120" s="957"/>
      <c r="DI120" s="957"/>
      <c r="DJ120" s="957"/>
      <c r="DK120" s="957"/>
      <c r="DL120" s="957">
        <v>288315</v>
      </c>
      <c r="DM120" s="957"/>
      <c r="DN120" s="957"/>
      <c r="DO120" s="957"/>
      <c r="DP120" s="957"/>
      <c r="DQ120" s="957">
        <v>256848</v>
      </c>
      <c r="DR120" s="957"/>
      <c r="DS120" s="957"/>
      <c r="DT120" s="957"/>
      <c r="DU120" s="957"/>
      <c r="DV120" s="958">
        <v>8.1999999999999993</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5125115</v>
      </c>
      <c r="BR121" s="1016"/>
      <c r="BS121" s="1016"/>
      <c r="BT121" s="1016"/>
      <c r="BU121" s="1016"/>
      <c r="BV121" s="1016">
        <v>5441884</v>
      </c>
      <c r="BW121" s="1016"/>
      <c r="BX121" s="1016"/>
      <c r="BY121" s="1016"/>
      <c r="BZ121" s="1016"/>
      <c r="CA121" s="1016">
        <v>5159694</v>
      </c>
      <c r="CB121" s="1016"/>
      <c r="CC121" s="1016"/>
      <c r="CD121" s="1016"/>
      <c r="CE121" s="1016"/>
      <c r="CF121" s="1054">
        <v>164.3</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2886</v>
      </c>
      <c r="DH121" s="950"/>
      <c r="DI121" s="950"/>
      <c r="DJ121" s="950"/>
      <c r="DK121" s="950"/>
      <c r="DL121" s="950">
        <v>2596</v>
      </c>
      <c r="DM121" s="950"/>
      <c r="DN121" s="950"/>
      <c r="DO121" s="950"/>
      <c r="DP121" s="950"/>
      <c r="DQ121" s="950">
        <v>678</v>
      </c>
      <c r="DR121" s="950"/>
      <c r="DS121" s="950"/>
      <c r="DT121" s="950"/>
      <c r="DU121" s="950"/>
      <c r="DV121" s="951">
        <v>0</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6047203</v>
      </c>
      <c r="BR122" s="1065"/>
      <c r="BS122" s="1065"/>
      <c r="BT122" s="1065"/>
      <c r="BU122" s="1065"/>
      <c r="BV122" s="1065">
        <v>5882802</v>
      </c>
      <c r="BW122" s="1065"/>
      <c r="BX122" s="1065"/>
      <c r="BY122" s="1065"/>
      <c r="BZ122" s="1065"/>
      <c r="CA122" s="1065">
        <v>5821700</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60</v>
      </c>
      <c r="BR123" s="1057"/>
      <c r="BS123" s="1057"/>
      <c r="BT123" s="1057"/>
      <c r="BU123" s="1057"/>
      <c r="BV123" s="1057">
        <v>68.599999999999994</v>
      </c>
      <c r="BW123" s="1057"/>
      <c r="BX123" s="1057"/>
      <c r="BY123" s="1057"/>
      <c r="BZ123" s="1057"/>
      <c r="CA123" s="1057">
        <v>69.3</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t="s">
        <v>450</v>
      </c>
      <c r="AB128" s="1120"/>
      <c r="AC128" s="1120"/>
      <c r="AD128" s="1120"/>
      <c r="AE128" s="1121"/>
      <c r="AF128" s="1122" t="s">
        <v>450</v>
      </c>
      <c r="AG128" s="1120"/>
      <c r="AH128" s="1120"/>
      <c r="AI128" s="1120"/>
      <c r="AJ128" s="1121"/>
      <c r="AK128" s="1122" t="s">
        <v>450</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3376495</v>
      </c>
      <c r="AB129" s="989"/>
      <c r="AC129" s="989"/>
      <c r="AD129" s="989"/>
      <c r="AE129" s="990"/>
      <c r="AF129" s="991">
        <v>3384858</v>
      </c>
      <c r="AG129" s="989"/>
      <c r="AH129" s="989"/>
      <c r="AI129" s="989"/>
      <c r="AJ129" s="990"/>
      <c r="AK129" s="991">
        <v>3534745</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6.2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380170</v>
      </c>
      <c r="AB130" s="989"/>
      <c r="AC130" s="989"/>
      <c r="AD130" s="989"/>
      <c r="AE130" s="990"/>
      <c r="AF130" s="991">
        <v>392938</v>
      </c>
      <c r="AG130" s="989"/>
      <c r="AH130" s="989"/>
      <c r="AI130" s="989"/>
      <c r="AJ130" s="990"/>
      <c r="AK130" s="991">
        <v>393564</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69.3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2996325</v>
      </c>
      <c r="AB131" s="1028"/>
      <c r="AC131" s="1028"/>
      <c r="AD131" s="1028"/>
      <c r="AE131" s="1029"/>
      <c r="AF131" s="1030">
        <v>2991920</v>
      </c>
      <c r="AG131" s="1028"/>
      <c r="AH131" s="1028"/>
      <c r="AI131" s="1028"/>
      <c r="AJ131" s="1029"/>
      <c r="AK131" s="1030">
        <v>3141181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6.6258166249999997</v>
      </c>
      <c r="AB132" s="1134"/>
      <c r="AC132" s="1134"/>
      <c r="AD132" s="1134"/>
      <c r="AE132" s="1135"/>
      <c r="AF132" s="1136">
        <v>6.4742707020000001</v>
      </c>
      <c r="AG132" s="1134"/>
      <c r="AH132" s="1134"/>
      <c r="AI132" s="1134"/>
      <c r="AJ132" s="1135"/>
      <c r="AK132" s="1136">
        <v>5.7113868959999996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6.3</v>
      </c>
      <c r="AB133" s="1141"/>
      <c r="AC133" s="1141"/>
      <c r="AD133" s="1141"/>
      <c r="AE133" s="1142"/>
      <c r="AF133" s="1140">
        <v>6.4</v>
      </c>
      <c r="AG133" s="1141"/>
      <c r="AH133" s="1141"/>
      <c r="AI133" s="1141"/>
      <c r="AJ133" s="1142"/>
      <c r="AK133" s="1140">
        <v>6.2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18" zoomScale="70" zoomScaleNormal="85" zoomScaleSheetLayoutView="70" workbookViewId="0">
      <selection activeCell="AE50" sqref="AE5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7" t="s">
        <v>478</v>
      </c>
      <c r="L7" s="254"/>
      <c r="M7" s="255" t="s">
        <v>479</v>
      </c>
      <c r="N7" s="256"/>
    </row>
    <row r="8" spans="1:16" x14ac:dyDescent="0.15">
      <c r="A8" s="248"/>
      <c r="B8" s="244"/>
      <c r="C8" s="244"/>
      <c r="D8" s="244"/>
      <c r="E8" s="244"/>
      <c r="F8" s="244"/>
      <c r="G8" s="257"/>
      <c r="H8" s="258"/>
      <c r="I8" s="258"/>
      <c r="J8" s="259"/>
      <c r="K8" s="1148"/>
      <c r="L8" s="260" t="s">
        <v>480</v>
      </c>
      <c r="M8" s="261" t="s">
        <v>481</v>
      </c>
      <c r="N8" s="262" t="s">
        <v>482</v>
      </c>
    </row>
    <row r="9" spans="1:16" x14ac:dyDescent="0.15">
      <c r="A9" s="248"/>
      <c r="B9" s="244"/>
      <c r="C9" s="244"/>
      <c r="D9" s="244"/>
      <c r="E9" s="244"/>
      <c r="F9" s="244"/>
      <c r="G9" s="1149" t="s">
        <v>483</v>
      </c>
      <c r="H9" s="1150"/>
      <c r="I9" s="1150"/>
      <c r="J9" s="1151"/>
      <c r="K9" s="263">
        <v>1108360</v>
      </c>
      <c r="L9" s="264">
        <v>77028</v>
      </c>
      <c r="M9" s="265">
        <v>88618</v>
      </c>
      <c r="N9" s="266">
        <v>-13.1</v>
      </c>
    </row>
    <row r="10" spans="1:16" x14ac:dyDescent="0.15">
      <c r="A10" s="248"/>
      <c r="B10" s="244"/>
      <c r="C10" s="244"/>
      <c r="D10" s="244"/>
      <c r="E10" s="244"/>
      <c r="F10" s="244"/>
      <c r="G10" s="1149" t="s">
        <v>484</v>
      </c>
      <c r="H10" s="1150"/>
      <c r="I10" s="1150"/>
      <c r="J10" s="1151"/>
      <c r="K10" s="267">
        <v>58283</v>
      </c>
      <c r="L10" s="268">
        <v>4051</v>
      </c>
      <c r="M10" s="269">
        <v>9248</v>
      </c>
      <c r="N10" s="270">
        <v>-56.2</v>
      </c>
    </row>
    <row r="11" spans="1:16" ht="13.5" customHeight="1" x14ac:dyDescent="0.15">
      <c r="A11" s="248"/>
      <c r="B11" s="244"/>
      <c r="C11" s="244"/>
      <c r="D11" s="244"/>
      <c r="E11" s="244"/>
      <c r="F11" s="244"/>
      <c r="G11" s="1149" t="s">
        <v>485</v>
      </c>
      <c r="H11" s="1150"/>
      <c r="I11" s="1150"/>
      <c r="J11" s="1151"/>
      <c r="K11" s="267">
        <v>254688</v>
      </c>
      <c r="L11" s="268">
        <v>17700</v>
      </c>
      <c r="M11" s="269">
        <v>13111</v>
      </c>
      <c r="N11" s="270">
        <v>35</v>
      </c>
    </row>
    <row r="12" spans="1:16" ht="13.5" customHeight="1" x14ac:dyDescent="0.15">
      <c r="A12" s="248"/>
      <c r="B12" s="244"/>
      <c r="C12" s="244"/>
      <c r="D12" s="244"/>
      <c r="E12" s="244"/>
      <c r="F12" s="244"/>
      <c r="G12" s="1149" t="s">
        <v>486</v>
      </c>
      <c r="H12" s="1150"/>
      <c r="I12" s="1150"/>
      <c r="J12" s="1151"/>
      <c r="K12" s="267" t="s">
        <v>487</v>
      </c>
      <c r="L12" s="268" t="s">
        <v>487</v>
      </c>
      <c r="M12" s="269">
        <v>631</v>
      </c>
      <c r="N12" s="270" t="s">
        <v>487</v>
      </c>
    </row>
    <row r="13" spans="1:16" ht="13.5" customHeight="1" x14ac:dyDescent="0.15">
      <c r="A13" s="248"/>
      <c r="B13" s="244"/>
      <c r="C13" s="244"/>
      <c r="D13" s="244"/>
      <c r="E13" s="244"/>
      <c r="F13" s="244"/>
      <c r="G13" s="1149" t="s">
        <v>488</v>
      </c>
      <c r="H13" s="1150"/>
      <c r="I13" s="1150"/>
      <c r="J13" s="1151"/>
      <c r="K13" s="267" t="s">
        <v>487</v>
      </c>
      <c r="L13" s="268" t="s">
        <v>487</v>
      </c>
      <c r="M13" s="269" t="s">
        <v>487</v>
      </c>
      <c r="N13" s="270" t="s">
        <v>487</v>
      </c>
    </row>
    <row r="14" spans="1:16" ht="13.5" customHeight="1" x14ac:dyDescent="0.15">
      <c r="A14" s="248"/>
      <c r="B14" s="244"/>
      <c r="C14" s="244"/>
      <c r="D14" s="244"/>
      <c r="E14" s="244"/>
      <c r="F14" s="244"/>
      <c r="G14" s="1149" t="s">
        <v>489</v>
      </c>
      <c r="H14" s="1150"/>
      <c r="I14" s="1150"/>
      <c r="J14" s="1151"/>
      <c r="K14" s="267">
        <v>39366</v>
      </c>
      <c r="L14" s="268">
        <v>2736</v>
      </c>
      <c r="M14" s="269">
        <v>4206</v>
      </c>
      <c r="N14" s="270">
        <v>-35</v>
      </c>
    </row>
    <row r="15" spans="1:16" ht="13.5" customHeight="1" x14ac:dyDescent="0.15">
      <c r="A15" s="248"/>
      <c r="B15" s="244"/>
      <c r="C15" s="244"/>
      <c r="D15" s="244"/>
      <c r="E15" s="244"/>
      <c r="F15" s="244"/>
      <c r="G15" s="1149" t="s">
        <v>490</v>
      </c>
      <c r="H15" s="1150"/>
      <c r="I15" s="1150"/>
      <c r="J15" s="1151"/>
      <c r="K15" s="267">
        <v>6282</v>
      </c>
      <c r="L15" s="268">
        <v>437</v>
      </c>
      <c r="M15" s="269">
        <v>1853</v>
      </c>
      <c r="N15" s="270">
        <v>-76.400000000000006</v>
      </c>
    </row>
    <row r="16" spans="1:16" x14ac:dyDescent="0.15">
      <c r="A16" s="248"/>
      <c r="B16" s="244"/>
      <c r="C16" s="244"/>
      <c r="D16" s="244"/>
      <c r="E16" s="244"/>
      <c r="F16" s="244"/>
      <c r="G16" s="1152" t="s">
        <v>491</v>
      </c>
      <c r="H16" s="1153"/>
      <c r="I16" s="1153"/>
      <c r="J16" s="1154"/>
      <c r="K16" s="268">
        <v>-113901</v>
      </c>
      <c r="L16" s="268">
        <v>-7916</v>
      </c>
      <c r="M16" s="269">
        <v>-9315</v>
      </c>
      <c r="N16" s="270">
        <v>-15</v>
      </c>
    </row>
    <row r="17" spans="1:16" x14ac:dyDescent="0.15">
      <c r="A17" s="248"/>
      <c r="B17" s="244"/>
      <c r="C17" s="244"/>
      <c r="D17" s="244"/>
      <c r="E17" s="244"/>
      <c r="F17" s="244"/>
      <c r="G17" s="1152" t="s">
        <v>167</v>
      </c>
      <c r="H17" s="1153"/>
      <c r="I17" s="1153"/>
      <c r="J17" s="1154"/>
      <c r="K17" s="268">
        <v>1353078</v>
      </c>
      <c r="L17" s="268">
        <v>94036</v>
      </c>
      <c r="M17" s="269">
        <v>108353</v>
      </c>
      <c r="N17" s="270">
        <v>-13.2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44" t="s">
        <v>496</v>
      </c>
      <c r="H21" s="1145"/>
      <c r="I21" s="1145"/>
      <c r="J21" s="1146"/>
      <c r="K21" s="280">
        <v>8.1999999999999993</v>
      </c>
      <c r="L21" s="281">
        <v>10.050000000000001</v>
      </c>
      <c r="M21" s="282">
        <v>-1.85</v>
      </c>
      <c r="N21" s="249"/>
      <c r="O21" s="283"/>
      <c r="P21" s="279"/>
    </row>
    <row r="22" spans="1:16" s="284" customFormat="1" x14ac:dyDescent="0.15">
      <c r="A22" s="279"/>
      <c r="B22" s="249"/>
      <c r="C22" s="249"/>
      <c r="D22" s="249"/>
      <c r="E22" s="249"/>
      <c r="F22" s="249"/>
      <c r="G22" s="1144" t="s">
        <v>497</v>
      </c>
      <c r="H22" s="1145"/>
      <c r="I22" s="1145"/>
      <c r="J22" s="1146"/>
      <c r="K22" s="285">
        <v>96.6</v>
      </c>
      <c r="L22" s="286">
        <v>96.3</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7" t="s">
        <v>478</v>
      </c>
      <c r="L30" s="254"/>
      <c r="M30" s="255" t="s">
        <v>479</v>
      </c>
      <c r="N30" s="256"/>
    </row>
    <row r="31" spans="1:16" x14ac:dyDescent="0.15">
      <c r="A31" s="248"/>
      <c r="B31" s="244"/>
      <c r="C31" s="244"/>
      <c r="D31" s="244"/>
      <c r="E31" s="244"/>
      <c r="F31" s="244"/>
      <c r="G31" s="257"/>
      <c r="H31" s="258"/>
      <c r="I31" s="258"/>
      <c r="J31" s="259"/>
      <c r="K31" s="1148"/>
      <c r="L31" s="260" t="s">
        <v>480</v>
      </c>
      <c r="M31" s="261" t="s">
        <v>481</v>
      </c>
      <c r="N31" s="262" t="s">
        <v>482</v>
      </c>
    </row>
    <row r="32" spans="1:16" ht="27" customHeight="1" x14ac:dyDescent="0.15">
      <c r="A32" s="248"/>
      <c r="B32" s="244"/>
      <c r="C32" s="244"/>
      <c r="D32" s="244"/>
      <c r="E32" s="244"/>
      <c r="F32" s="244"/>
      <c r="G32" s="1160" t="s">
        <v>501</v>
      </c>
      <c r="H32" s="1161"/>
      <c r="I32" s="1161"/>
      <c r="J32" s="1162"/>
      <c r="K32" s="294">
        <v>416689</v>
      </c>
      <c r="L32" s="294">
        <v>28959</v>
      </c>
      <c r="M32" s="295">
        <v>56391</v>
      </c>
      <c r="N32" s="296">
        <v>-48.6</v>
      </c>
    </row>
    <row r="33" spans="1:16" ht="13.5" customHeight="1" x14ac:dyDescent="0.15">
      <c r="A33" s="248"/>
      <c r="B33" s="244"/>
      <c r="C33" s="244"/>
      <c r="D33" s="244"/>
      <c r="E33" s="244"/>
      <c r="F33" s="244"/>
      <c r="G33" s="1160" t="s">
        <v>502</v>
      </c>
      <c r="H33" s="1161"/>
      <c r="I33" s="1161"/>
      <c r="J33" s="1162"/>
      <c r="K33" s="294" t="s">
        <v>487</v>
      </c>
      <c r="L33" s="294" t="s">
        <v>487</v>
      </c>
      <c r="M33" s="295" t="s">
        <v>487</v>
      </c>
      <c r="N33" s="296" t="s">
        <v>487</v>
      </c>
    </row>
    <row r="34" spans="1:16" ht="27" customHeight="1" x14ac:dyDescent="0.15">
      <c r="A34" s="248"/>
      <c r="B34" s="244"/>
      <c r="C34" s="244"/>
      <c r="D34" s="244"/>
      <c r="E34" s="244"/>
      <c r="F34" s="244"/>
      <c r="G34" s="1160" t="s">
        <v>503</v>
      </c>
      <c r="H34" s="1161"/>
      <c r="I34" s="1161"/>
      <c r="J34" s="1162"/>
      <c r="K34" s="294" t="s">
        <v>487</v>
      </c>
      <c r="L34" s="294" t="s">
        <v>487</v>
      </c>
      <c r="M34" s="295">
        <v>12</v>
      </c>
      <c r="N34" s="296" t="s">
        <v>487</v>
      </c>
    </row>
    <row r="35" spans="1:16" ht="27" customHeight="1" x14ac:dyDescent="0.15">
      <c r="A35" s="248"/>
      <c r="B35" s="244"/>
      <c r="C35" s="244"/>
      <c r="D35" s="244"/>
      <c r="E35" s="244"/>
      <c r="F35" s="244"/>
      <c r="G35" s="1160" t="s">
        <v>504</v>
      </c>
      <c r="H35" s="1161"/>
      <c r="I35" s="1161"/>
      <c r="J35" s="1162"/>
      <c r="K35" s="294">
        <v>17300</v>
      </c>
      <c r="L35" s="294">
        <v>1202</v>
      </c>
      <c r="M35" s="295">
        <v>15281</v>
      </c>
      <c r="N35" s="296">
        <v>-92.1</v>
      </c>
    </row>
    <row r="36" spans="1:16" ht="27" customHeight="1" x14ac:dyDescent="0.15">
      <c r="A36" s="248"/>
      <c r="B36" s="244"/>
      <c r="C36" s="244"/>
      <c r="D36" s="244"/>
      <c r="E36" s="244"/>
      <c r="F36" s="244"/>
      <c r="G36" s="1160" t="s">
        <v>505</v>
      </c>
      <c r="H36" s="1161"/>
      <c r="I36" s="1161"/>
      <c r="J36" s="1162"/>
      <c r="K36" s="294">
        <v>138931</v>
      </c>
      <c r="L36" s="294">
        <v>9655</v>
      </c>
      <c r="M36" s="295">
        <v>4643</v>
      </c>
      <c r="N36" s="296">
        <v>107.9</v>
      </c>
    </row>
    <row r="37" spans="1:16" ht="13.5" customHeight="1" x14ac:dyDescent="0.15">
      <c r="A37" s="248"/>
      <c r="B37" s="244"/>
      <c r="C37" s="244"/>
      <c r="D37" s="244"/>
      <c r="E37" s="244"/>
      <c r="F37" s="244"/>
      <c r="G37" s="1160" t="s">
        <v>506</v>
      </c>
      <c r="H37" s="1161"/>
      <c r="I37" s="1161"/>
      <c r="J37" s="1162"/>
      <c r="K37" s="294" t="s">
        <v>487</v>
      </c>
      <c r="L37" s="294" t="s">
        <v>487</v>
      </c>
      <c r="M37" s="295">
        <v>1074</v>
      </c>
      <c r="N37" s="296" t="s">
        <v>487</v>
      </c>
    </row>
    <row r="38" spans="1:16" ht="27" customHeight="1" x14ac:dyDescent="0.15">
      <c r="A38" s="248"/>
      <c r="B38" s="244"/>
      <c r="C38" s="244"/>
      <c r="D38" s="244"/>
      <c r="E38" s="244"/>
      <c r="F38" s="244"/>
      <c r="G38" s="1163" t="s">
        <v>507</v>
      </c>
      <c r="H38" s="1164"/>
      <c r="I38" s="1164"/>
      <c r="J38" s="1165"/>
      <c r="K38" s="297">
        <v>49</v>
      </c>
      <c r="L38" s="297">
        <v>3</v>
      </c>
      <c r="M38" s="298">
        <v>6</v>
      </c>
      <c r="N38" s="299">
        <v>-50</v>
      </c>
      <c r="O38" s="293"/>
    </row>
    <row r="39" spans="1:16" x14ac:dyDescent="0.15">
      <c r="A39" s="248"/>
      <c r="B39" s="244"/>
      <c r="C39" s="244"/>
      <c r="D39" s="244"/>
      <c r="E39" s="244"/>
      <c r="F39" s="244"/>
      <c r="G39" s="1163" t="s">
        <v>508</v>
      </c>
      <c r="H39" s="1164"/>
      <c r="I39" s="1164"/>
      <c r="J39" s="1165"/>
      <c r="K39" s="300" t="s">
        <v>487</v>
      </c>
      <c r="L39" s="300" t="s">
        <v>487</v>
      </c>
      <c r="M39" s="301">
        <v>-3030</v>
      </c>
      <c r="N39" s="302" t="s">
        <v>487</v>
      </c>
      <c r="O39" s="293"/>
    </row>
    <row r="40" spans="1:16" ht="27" customHeight="1" x14ac:dyDescent="0.15">
      <c r="A40" s="248"/>
      <c r="B40" s="244"/>
      <c r="C40" s="244"/>
      <c r="D40" s="244"/>
      <c r="E40" s="244"/>
      <c r="F40" s="244"/>
      <c r="G40" s="1160" t="s">
        <v>509</v>
      </c>
      <c r="H40" s="1161"/>
      <c r="I40" s="1161"/>
      <c r="J40" s="1162"/>
      <c r="K40" s="300">
        <v>-393564</v>
      </c>
      <c r="L40" s="300">
        <v>-27352</v>
      </c>
      <c r="M40" s="301">
        <v>-51711</v>
      </c>
      <c r="N40" s="302">
        <v>-47.1</v>
      </c>
      <c r="O40" s="293"/>
    </row>
    <row r="41" spans="1:16" x14ac:dyDescent="0.15">
      <c r="A41" s="248"/>
      <c r="B41" s="244"/>
      <c r="C41" s="244"/>
      <c r="D41" s="244"/>
      <c r="E41" s="244"/>
      <c r="F41" s="244"/>
      <c r="G41" s="1166" t="s">
        <v>278</v>
      </c>
      <c r="H41" s="1167"/>
      <c r="I41" s="1167"/>
      <c r="J41" s="1168"/>
      <c r="K41" s="294">
        <v>179405</v>
      </c>
      <c r="L41" s="300">
        <v>12468</v>
      </c>
      <c r="M41" s="301">
        <v>22665</v>
      </c>
      <c r="N41" s="302">
        <v>-45</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55" t="s">
        <v>478</v>
      </c>
      <c r="J49" s="1157" t="s">
        <v>513</v>
      </c>
      <c r="K49" s="1158"/>
      <c r="L49" s="1158"/>
      <c r="M49" s="1158"/>
      <c r="N49" s="1159"/>
    </row>
    <row r="50" spans="1:14" x14ac:dyDescent="0.15">
      <c r="A50" s="248"/>
      <c r="B50" s="244"/>
      <c r="C50" s="244"/>
      <c r="D50" s="244"/>
      <c r="E50" s="244"/>
      <c r="F50" s="244"/>
      <c r="G50" s="312"/>
      <c r="H50" s="313"/>
      <c r="I50" s="1156"/>
      <c r="J50" s="314" t="s">
        <v>514</v>
      </c>
      <c r="K50" s="315" t="s">
        <v>515</v>
      </c>
      <c r="L50" s="316" t="s">
        <v>516</v>
      </c>
      <c r="M50" s="317" t="s">
        <v>517</v>
      </c>
      <c r="N50" s="318" t="s">
        <v>518</v>
      </c>
    </row>
    <row r="51" spans="1:14" x14ac:dyDescent="0.15">
      <c r="A51" s="248"/>
      <c r="B51" s="244"/>
      <c r="C51" s="244"/>
      <c r="D51" s="244"/>
      <c r="E51" s="244"/>
      <c r="F51" s="244"/>
      <c r="G51" s="310" t="s">
        <v>519</v>
      </c>
      <c r="H51" s="311"/>
      <c r="I51" s="319">
        <v>384187</v>
      </c>
      <c r="J51" s="320">
        <v>25510</v>
      </c>
      <c r="K51" s="321">
        <v>-63.1</v>
      </c>
      <c r="L51" s="322">
        <v>61557</v>
      </c>
      <c r="M51" s="323">
        <v>-4.9000000000000004</v>
      </c>
      <c r="N51" s="324">
        <v>-58.2</v>
      </c>
    </row>
    <row r="52" spans="1:14" x14ac:dyDescent="0.15">
      <c r="A52" s="248"/>
      <c r="B52" s="244"/>
      <c r="C52" s="244"/>
      <c r="D52" s="244"/>
      <c r="E52" s="244"/>
      <c r="F52" s="244"/>
      <c r="G52" s="325"/>
      <c r="H52" s="326" t="s">
        <v>520</v>
      </c>
      <c r="I52" s="327">
        <v>195912</v>
      </c>
      <c r="J52" s="328">
        <v>13009</v>
      </c>
      <c r="K52" s="329">
        <v>-29.5</v>
      </c>
      <c r="L52" s="330">
        <v>32497</v>
      </c>
      <c r="M52" s="331">
        <v>1.8</v>
      </c>
      <c r="N52" s="332">
        <v>-31.3</v>
      </c>
    </row>
    <row r="53" spans="1:14" x14ac:dyDescent="0.15">
      <c r="A53" s="248"/>
      <c r="B53" s="244"/>
      <c r="C53" s="244"/>
      <c r="D53" s="244"/>
      <c r="E53" s="244"/>
      <c r="F53" s="244"/>
      <c r="G53" s="310" t="s">
        <v>521</v>
      </c>
      <c r="H53" s="311"/>
      <c r="I53" s="319">
        <v>534873</v>
      </c>
      <c r="J53" s="320">
        <v>36001</v>
      </c>
      <c r="K53" s="321">
        <v>41.1</v>
      </c>
      <c r="L53" s="322">
        <v>69806</v>
      </c>
      <c r="M53" s="323">
        <v>13.4</v>
      </c>
      <c r="N53" s="324">
        <v>27.7</v>
      </c>
    </row>
    <row r="54" spans="1:14" x14ac:dyDescent="0.15">
      <c r="A54" s="248"/>
      <c r="B54" s="244"/>
      <c r="C54" s="244"/>
      <c r="D54" s="244"/>
      <c r="E54" s="244"/>
      <c r="F54" s="244"/>
      <c r="G54" s="325"/>
      <c r="H54" s="326" t="s">
        <v>520</v>
      </c>
      <c r="I54" s="327">
        <v>119094</v>
      </c>
      <c r="J54" s="328">
        <v>8016</v>
      </c>
      <c r="K54" s="329">
        <v>-38.4</v>
      </c>
      <c r="L54" s="330">
        <v>32823</v>
      </c>
      <c r="M54" s="331">
        <v>1</v>
      </c>
      <c r="N54" s="332">
        <v>-39.4</v>
      </c>
    </row>
    <row r="55" spans="1:14" x14ac:dyDescent="0.15">
      <c r="A55" s="248"/>
      <c r="B55" s="244"/>
      <c r="C55" s="244"/>
      <c r="D55" s="244"/>
      <c r="E55" s="244"/>
      <c r="F55" s="244"/>
      <c r="G55" s="310" t="s">
        <v>522</v>
      </c>
      <c r="H55" s="311"/>
      <c r="I55" s="319">
        <v>2219856</v>
      </c>
      <c r="J55" s="320">
        <v>150887</v>
      </c>
      <c r="K55" s="321">
        <v>319.10000000000002</v>
      </c>
      <c r="L55" s="322">
        <v>74444</v>
      </c>
      <c r="M55" s="323">
        <v>6.6</v>
      </c>
      <c r="N55" s="324">
        <v>312.5</v>
      </c>
    </row>
    <row r="56" spans="1:14" x14ac:dyDescent="0.15">
      <c r="A56" s="248"/>
      <c r="B56" s="244"/>
      <c r="C56" s="244"/>
      <c r="D56" s="244"/>
      <c r="E56" s="244"/>
      <c r="F56" s="244"/>
      <c r="G56" s="325"/>
      <c r="H56" s="326" t="s">
        <v>520</v>
      </c>
      <c r="I56" s="327">
        <v>886586</v>
      </c>
      <c r="J56" s="328">
        <v>60263</v>
      </c>
      <c r="K56" s="329">
        <v>651.79999999999995</v>
      </c>
      <c r="L56" s="330">
        <v>34175</v>
      </c>
      <c r="M56" s="331">
        <v>4.0999999999999996</v>
      </c>
      <c r="N56" s="332">
        <v>647.70000000000005</v>
      </c>
    </row>
    <row r="57" spans="1:14" x14ac:dyDescent="0.15">
      <c r="A57" s="248"/>
      <c r="B57" s="244"/>
      <c r="C57" s="244"/>
      <c r="D57" s="244"/>
      <c r="E57" s="244"/>
      <c r="F57" s="244"/>
      <c r="G57" s="310" t="s">
        <v>523</v>
      </c>
      <c r="H57" s="311"/>
      <c r="I57" s="319">
        <v>950997</v>
      </c>
      <c r="J57" s="320">
        <v>65722</v>
      </c>
      <c r="K57" s="321">
        <v>-56.4</v>
      </c>
      <c r="L57" s="322">
        <v>85205</v>
      </c>
      <c r="M57" s="323">
        <v>14.5</v>
      </c>
      <c r="N57" s="324">
        <v>-70.900000000000006</v>
      </c>
    </row>
    <row r="58" spans="1:14" x14ac:dyDescent="0.15">
      <c r="A58" s="248"/>
      <c r="B58" s="244"/>
      <c r="C58" s="244"/>
      <c r="D58" s="244"/>
      <c r="E58" s="244"/>
      <c r="F58" s="244"/>
      <c r="G58" s="325"/>
      <c r="H58" s="326" t="s">
        <v>520</v>
      </c>
      <c r="I58" s="327">
        <v>589537</v>
      </c>
      <c r="J58" s="328">
        <v>40742</v>
      </c>
      <c r="K58" s="329">
        <v>-32.4</v>
      </c>
      <c r="L58" s="330">
        <v>38847</v>
      </c>
      <c r="M58" s="331">
        <v>13.7</v>
      </c>
      <c r="N58" s="332">
        <v>-46.1</v>
      </c>
    </row>
    <row r="59" spans="1:14" x14ac:dyDescent="0.15">
      <c r="A59" s="248"/>
      <c r="B59" s="244"/>
      <c r="C59" s="244"/>
      <c r="D59" s="244"/>
      <c r="E59" s="244"/>
      <c r="F59" s="244"/>
      <c r="G59" s="310" t="s">
        <v>524</v>
      </c>
      <c r="H59" s="311"/>
      <c r="I59" s="319">
        <v>300101</v>
      </c>
      <c r="J59" s="320">
        <v>20856</v>
      </c>
      <c r="K59" s="321">
        <v>-68.3</v>
      </c>
      <c r="L59" s="322">
        <v>75972</v>
      </c>
      <c r="M59" s="323">
        <v>-10.8</v>
      </c>
      <c r="N59" s="324">
        <v>-57.5</v>
      </c>
    </row>
    <row r="60" spans="1:14" x14ac:dyDescent="0.15">
      <c r="A60" s="248"/>
      <c r="B60" s="244"/>
      <c r="C60" s="244"/>
      <c r="D60" s="244"/>
      <c r="E60" s="244"/>
      <c r="F60" s="244"/>
      <c r="G60" s="325"/>
      <c r="H60" s="326" t="s">
        <v>520</v>
      </c>
      <c r="I60" s="333">
        <v>92889</v>
      </c>
      <c r="J60" s="328">
        <v>6456</v>
      </c>
      <c r="K60" s="329">
        <v>-84.2</v>
      </c>
      <c r="L60" s="330">
        <v>40712</v>
      </c>
      <c r="M60" s="331">
        <v>4.8</v>
      </c>
      <c r="N60" s="332">
        <v>-89</v>
      </c>
    </row>
    <row r="61" spans="1:14" x14ac:dyDescent="0.15">
      <c r="A61" s="248"/>
      <c r="B61" s="244"/>
      <c r="C61" s="244"/>
      <c r="D61" s="244"/>
      <c r="E61" s="244"/>
      <c r="F61" s="244"/>
      <c r="G61" s="310" t="s">
        <v>525</v>
      </c>
      <c r="H61" s="334"/>
      <c r="I61" s="335">
        <v>878003</v>
      </c>
      <c r="J61" s="336">
        <v>59795</v>
      </c>
      <c r="K61" s="337">
        <v>34.5</v>
      </c>
      <c r="L61" s="338">
        <v>73397</v>
      </c>
      <c r="M61" s="339">
        <v>3.8</v>
      </c>
      <c r="N61" s="324">
        <v>30.7</v>
      </c>
    </row>
    <row r="62" spans="1:14" x14ac:dyDescent="0.15">
      <c r="A62" s="248"/>
      <c r="B62" s="244"/>
      <c r="C62" s="244"/>
      <c r="D62" s="244"/>
      <c r="E62" s="244"/>
      <c r="F62" s="244"/>
      <c r="G62" s="325"/>
      <c r="H62" s="326" t="s">
        <v>520</v>
      </c>
      <c r="I62" s="327">
        <v>376804</v>
      </c>
      <c r="J62" s="328">
        <v>25697</v>
      </c>
      <c r="K62" s="329">
        <v>93.5</v>
      </c>
      <c r="L62" s="330">
        <v>35811</v>
      </c>
      <c r="M62" s="331">
        <v>5.0999999999999996</v>
      </c>
      <c r="N62" s="332">
        <v>88.4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8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Normal="100" zoomScaleSheetLayoutView="55" workbookViewId="0">
      <selection activeCell="I98" sqref="I9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11.53</v>
      </c>
      <c r="G47" s="12">
        <v>11.4</v>
      </c>
      <c r="H47" s="12">
        <v>7.85</v>
      </c>
      <c r="I47" s="12">
        <v>4.46</v>
      </c>
      <c r="J47" s="13">
        <v>8.3000000000000007</v>
      </c>
    </row>
    <row r="48" spans="2:10" ht="57.75" customHeight="1" x14ac:dyDescent="0.15">
      <c r="B48" s="14"/>
      <c r="C48" s="1171" t="s">
        <v>4</v>
      </c>
      <c r="D48" s="1171"/>
      <c r="E48" s="1172"/>
      <c r="F48" s="15">
        <v>3.3</v>
      </c>
      <c r="G48" s="16">
        <v>3.16</v>
      </c>
      <c r="H48" s="16">
        <v>2.99</v>
      </c>
      <c r="I48" s="16">
        <v>3.46</v>
      </c>
      <c r="J48" s="17">
        <v>2.21</v>
      </c>
    </row>
    <row r="49" spans="2:10" ht="57.75" customHeight="1" thickBot="1" x14ac:dyDescent="0.2">
      <c r="B49" s="18"/>
      <c r="C49" s="1173" t="s">
        <v>5</v>
      </c>
      <c r="D49" s="1173"/>
      <c r="E49" s="1174"/>
      <c r="F49" s="19" t="s">
        <v>532</v>
      </c>
      <c r="G49" s="20" t="s">
        <v>533</v>
      </c>
      <c r="H49" s="20" t="s">
        <v>534</v>
      </c>
      <c r="I49" s="20" t="s">
        <v>535</v>
      </c>
      <c r="J49" s="21">
        <v>2.93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536</v>
      </c>
      <c r="D34" s="1181"/>
      <c r="E34" s="1182"/>
      <c r="F34" s="32">
        <v>25.33</v>
      </c>
      <c r="G34" s="33">
        <v>27.22</v>
      </c>
      <c r="H34" s="33">
        <v>24.59</v>
      </c>
      <c r="I34" s="33">
        <v>15.76</v>
      </c>
      <c r="J34" s="34">
        <v>17.690000000000001</v>
      </c>
      <c r="K34" s="22"/>
      <c r="L34" s="22"/>
      <c r="M34" s="22"/>
      <c r="N34" s="22"/>
      <c r="O34" s="22"/>
      <c r="P34" s="22"/>
    </row>
    <row r="35" spans="1:16" ht="39" customHeight="1" x14ac:dyDescent="0.15">
      <c r="A35" s="22"/>
      <c r="B35" s="35"/>
      <c r="C35" s="1175" t="s">
        <v>537</v>
      </c>
      <c r="D35" s="1176"/>
      <c r="E35" s="1177"/>
      <c r="F35" s="36">
        <v>1.26</v>
      </c>
      <c r="G35" s="37">
        <v>1.29</v>
      </c>
      <c r="H35" s="37">
        <v>1.2</v>
      </c>
      <c r="I35" s="37">
        <v>1.53</v>
      </c>
      <c r="J35" s="38">
        <v>2.78</v>
      </c>
      <c r="K35" s="22"/>
      <c r="L35" s="22"/>
      <c r="M35" s="22"/>
      <c r="N35" s="22"/>
      <c r="O35" s="22"/>
      <c r="P35" s="22"/>
    </row>
    <row r="36" spans="1:16" ht="39" customHeight="1" x14ac:dyDescent="0.15">
      <c r="A36" s="22"/>
      <c r="B36" s="35"/>
      <c r="C36" s="1175" t="s">
        <v>538</v>
      </c>
      <c r="D36" s="1176"/>
      <c r="E36" s="1177"/>
      <c r="F36" s="36">
        <v>1.52</v>
      </c>
      <c r="G36" s="37">
        <v>0.44</v>
      </c>
      <c r="H36" s="37" t="s">
        <v>539</v>
      </c>
      <c r="I36" s="37">
        <v>2.66</v>
      </c>
      <c r="J36" s="38">
        <v>2.33</v>
      </c>
      <c r="K36" s="22"/>
      <c r="L36" s="22"/>
      <c r="M36" s="22"/>
      <c r="N36" s="22"/>
      <c r="O36" s="22"/>
      <c r="P36" s="22"/>
    </row>
    <row r="37" spans="1:16" ht="39" customHeight="1" x14ac:dyDescent="0.15">
      <c r="A37" s="22"/>
      <c r="B37" s="35"/>
      <c r="C37" s="1175" t="s">
        <v>540</v>
      </c>
      <c r="D37" s="1176"/>
      <c r="E37" s="1177"/>
      <c r="F37" s="36">
        <v>3.19</v>
      </c>
      <c r="G37" s="37">
        <v>3.08</v>
      </c>
      <c r="H37" s="37">
        <v>2.82</v>
      </c>
      <c r="I37" s="37">
        <v>2.91</v>
      </c>
      <c r="J37" s="38">
        <v>2.17</v>
      </c>
      <c r="K37" s="22"/>
      <c r="L37" s="22"/>
      <c r="M37" s="22"/>
      <c r="N37" s="22"/>
      <c r="O37" s="22"/>
      <c r="P37" s="22"/>
    </row>
    <row r="38" spans="1:16" ht="39" customHeight="1" x14ac:dyDescent="0.15">
      <c r="A38" s="22"/>
      <c r="B38" s="35"/>
      <c r="C38" s="1175" t="s">
        <v>541</v>
      </c>
      <c r="D38" s="1176"/>
      <c r="E38" s="1177"/>
      <c r="F38" s="36" t="s">
        <v>487</v>
      </c>
      <c r="G38" s="37" t="s">
        <v>487</v>
      </c>
      <c r="H38" s="37">
        <v>0.36</v>
      </c>
      <c r="I38" s="37">
        <v>0.46</v>
      </c>
      <c r="J38" s="38">
        <v>0.37</v>
      </c>
      <c r="K38" s="22"/>
      <c r="L38" s="22"/>
      <c r="M38" s="22"/>
      <c r="N38" s="22"/>
      <c r="O38" s="22"/>
      <c r="P38" s="22"/>
    </row>
    <row r="39" spans="1:16" ht="39" customHeight="1" x14ac:dyDescent="0.15">
      <c r="A39" s="22"/>
      <c r="B39" s="35"/>
      <c r="C39" s="1175" t="s">
        <v>542</v>
      </c>
      <c r="D39" s="1176"/>
      <c r="E39" s="1177"/>
      <c r="F39" s="36" t="s">
        <v>487</v>
      </c>
      <c r="G39" s="37" t="s">
        <v>487</v>
      </c>
      <c r="H39" s="37">
        <v>0.16</v>
      </c>
      <c r="I39" s="37">
        <v>0.54</v>
      </c>
      <c r="J39" s="38">
        <v>0.03</v>
      </c>
      <c r="K39" s="22"/>
      <c r="L39" s="22"/>
      <c r="M39" s="22"/>
      <c r="N39" s="22"/>
      <c r="O39" s="22"/>
      <c r="P39" s="22"/>
    </row>
    <row r="40" spans="1:16" ht="39" customHeight="1" x14ac:dyDescent="0.15">
      <c r="A40" s="22"/>
      <c r="B40" s="35"/>
      <c r="C40" s="1175" t="s">
        <v>543</v>
      </c>
      <c r="D40" s="1176"/>
      <c r="E40" s="1177"/>
      <c r="F40" s="36">
        <v>0.02</v>
      </c>
      <c r="G40" s="37">
        <v>0.02</v>
      </c>
      <c r="H40" s="37">
        <v>0.03</v>
      </c>
      <c r="I40" s="37">
        <v>0.01</v>
      </c>
      <c r="J40" s="38">
        <v>0.02</v>
      </c>
      <c r="K40" s="22"/>
      <c r="L40" s="22"/>
      <c r="M40" s="22"/>
      <c r="N40" s="22"/>
      <c r="O40" s="22"/>
      <c r="P40" s="22"/>
    </row>
    <row r="41" spans="1:16" ht="39" customHeight="1" x14ac:dyDescent="0.15">
      <c r="A41" s="22"/>
      <c r="B41" s="35"/>
      <c r="C41" s="1175" t="s">
        <v>544</v>
      </c>
      <c r="D41" s="1176"/>
      <c r="E41" s="1177"/>
      <c r="F41" s="36">
        <v>0.02</v>
      </c>
      <c r="G41" s="37">
        <v>0.01</v>
      </c>
      <c r="H41" s="37">
        <v>0.01</v>
      </c>
      <c r="I41" s="37">
        <v>0.01</v>
      </c>
      <c r="J41" s="38">
        <v>0.01</v>
      </c>
      <c r="K41" s="22"/>
      <c r="L41" s="22"/>
      <c r="M41" s="22"/>
      <c r="N41" s="22"/>
      <c r="O41" s="22"/>
      <c r="P41" s="22"/>
    </row>
    <row r="42" spans="1:16" ht="39" customHeight="1" x14ac:dyDescent="0.15">
      <c r="A42" s="22"/>
      <c r="B42" s="39"/>
      <c r="C42" s="1175" t="s">
        <v>545</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546</v>
      </c>
      <c r="D43" s="1179"/>
      <c r="E43" s="1180"/>
      <c r="F43" s="41">
        <v>1</v>
      </c>
      <c r="G43" s="42">
        <v>0.52</v>
      </c>
      <c r="H43" s="42">
        <v>0.01</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375</v>
      </c>
      <c r="L45" s="60">
        <v>387</v>
      </c>
      <c r="M45" s="60">
        <v>404</v>
      </c>
      <c r="N45" s="60">
        <v>423</v>
      </c>
      <c r="O45" s="61">
        <v>417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v>
      </c>
      <c r="L48" s="64">
        <v>23</v>
      </c>
      <c r="M48" s="64">
        <v>18</v>
      </c>
      <c r="N48" s="64">
        <v>20</v>
      </c>
      <c r="O48" s="65">
        <v>17</v>
      </c>
      <c r="P48" s="48"/>
      <c r="Q48" s="48"/>
      <c r="R48" s="48"/>
      <c r="S48" s="48"/>
      <c r="T48" s="48"/>
      <c r="U48" s="48"/>
    </row>
    <row r="49" spans="1:21" ht="30.75" customHeight="1" x14ac:dyDescent="0.15">
      <c r="A49" s="48"/>
      <c r="B49" s="1193"/>
      <c r="C49" s="1194"/>
      <c r="D49" s="62"/>
      <c r="E49" s="1185" t="s">
        <v>15</v>
      </c>
      <c r="F49" s="1185"/>
      <c r="G49" s="1185"/>
      <c r="H49" s="1185"/>
      <c r="I49" s="1185"/>
      <c r="J49" s="1186"/>
      <c r="K49" s="63">
        <v>145</v>
      </c>
      <c r="L49" s="64">
        <v>141</v>
      </c>
      <c r="M49" s="64">
        <v>156</v>
      </c>
      <c r="N49" s="64">
        <v>143</v>
      </c>
      <c r="O49" s="65">
        <v>139</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487</v>
      </c>
      <c r="L50" s="64" t="s">
        <v>487</v>
      </c>
      <c r="M50" s="64" t="s">
        <v>487</v>
      </c>
      <c r="N50" s="64" t="s">
        <v>487</v>
      </c>
      <c r="O50" s="65" t="s">
        <v>487</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353</v>
      </c>
      <c r="L52" s="64">
        <v>363</v>
      </c>
      <c r="M52" s="64">
        <v>379</v>
      </c>
      <c r="N52" s="64">
        <v>392</v>
      </c>
      <c r="O52" s="65">
        <v>394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191</v>
      </c>
      <c r="L53" s="69">
        <v>188</v>
      </c>
      <c r="M53" s="69">
        <v>200</v>
      </c>
      <c r="N53" s="69">
        <v>194</v>
      </c>
      <c r="O53" s="70">
        <v>179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199" t="s">
        <v>23</v>
      </c>
      <c r="C41" s="1200"/>
      <c r="D41" s="81"/>
      <c r="E41" s="1205" t="s">
        <v>24</v>
      </c>
      <c r="F41" s="1205"/>
      <c r="G41" s="1205"/>
      <c r="H41" s="1206"/>
      <c r="I41" s="82">
        <v>3873</v>
      </c>
      <c r="J41" s="83">
        <v>4130</v>
      </c>
      <c r="K41" s="83">
        <v>5426</v>
      </c>
      <c r="L41" s="83">
        <v>5709</v>
      </c>
      <c r="M41" s="84">
        <v>5789</v>
      </c>
    </row>
    <row r="42" spans="2:13" ht="27.75" customHeight="1" x14ac:dyDescent="0.15">
      <c r="B42" s="1201"/>
      <c r="C42" s="1202"/>
      <c r="D42" s="85"/>
      <c r="E42" s="1207" t="s">
        <v>25</v>
      </c>
      <c r="F42" s="1207"/>
      <c r="G42" s="1207"/>
      <c r="H42" s="1208"/>
      <c r="I42" s="86" t="s">
        <v>487</v>
      </c>
      <c r="J42" s="87" t="s">
        <v>487</v>
      </c>
      <c r="K42" s="87" t="s">
        <v>487</v>
      </c>
      <c r="L42" s="87" t="s">
        <v>487</v>
      </c>
      <c r="M42" s="88" t="s">
        <v>487</v>
      </c>
    </row>
    <row r="43" spans="2:13" ht="27.75" customHeight="1" x14ac:dyDescent="0.15">
      <c r="B43" s="1201"/>
      <c r="C43" s="1202"/>
      <c r="D43" s="85"/>
      <c r="E43" s="1207" t="s">
        <v>26</v>
      </c>
      <c r="F43" s="1207"/>
      <c r="G43" s="1207"/>
      <c r="H43" s="1208"/>
      <c r="I43" s="86">
        <v>399</v>
      </c>
      <c r="J43" s="87">
        <v>375</v>
      </c>
      <c r="K43" s="87">
        <v>325</v>
      </c>
      <c r="L43" s="87">
        <v>291</v>
      </c>
      <c r="M43" s="88">
        <v>258</v>
      </c>
    </row>
    <row r="44" spans="2:13" ht="27.75" customHeight="1" x14ac:dyDescent="0.15">
      <c r="B44" s="1201"/>
      <c r="C44" s="1202"/>
      <c r="D44" s="85"/>
      <c r="E44" s="1207" t="s">
        <v>27</v>
      </c>
      <c r="F44" s="1207"/>
      <c r="G44" s="1207"/>
      <c r="H44" s="1208"/>
      <c r="I44" s="86">
        <v>1433</v>
      </c>
      <c r="J44" s="87">
        <v>1327</v>
      </c>
      <c r="K44" s="87">
        <v>1230</v>
      </c>
      <c r="L44" s="87">
        <v>1190</v>
      </c>
      <c r="M44" s="88">
        <v>1249</v>
      </c>
    </row>
    <row r="45" spans="2:13" ht="27.75" customHeight="1" x14ac:dyDescent="0.15">
      <c r="B45" s="1201"/>
      <c r="C45" s="1202"/>
      <c r="D45" s="85"/>
      <c r="E45" s="1207" t="s">
        <v>28</v>
      </c>
      <c r="F45" s="1207"/>
      <c r="G45" s="1207"/>
      <c r="H45" s="1208"/>
      <c r="I45" s="86">
        <v>964</v>
      </c>
      <c r="J45" s="87">
        <v>848</v>
      </c>
      <c r="K45" s="87">
        <v>867</v>
      </c>
      <c r="L45" s="87">
        <v>748</v>
      </c>
      <c r="M45" s="88">
        <v>705</v>
      </c>
    </row>
    <row r="46" spans="2:13" ht="27.75" customHeight="1" x14ac:dyDescent="0.15">
      <c r="B46" s="1201"/>
      <c r="C46" s="1202"/>
      <c r="D46" s="85"/>
      <c r="E46" s="1207" t="s">
        <v>29</v>
      </c>
      <c r="F46" s="1207"/>
      <c r="G46" s="1207"/>
      <c r="H46" s="1208"/>
      <c r="I46" s="86" t="s">
        <v>487</v>
      </c>
      <c r="J46" s="87" t="s">
        <v>487</v>
      </c>
      <c r="K46" s="87" t="s">
        <v>487</v>
      </c>
      <c r="L46" s="87" t="s">
        <v>487</v>
      </c>
      <c r="M46" s="88" t="s">
        <v>487</v>
      </c>
    </row>
    <row r="47" spans="2:13" ht="27.75" customHeight="1" x14ac:dyDescent="0.15">
      <c r="B47" s="1201"/>
      <c r="C47" s="1202"/>
      <c r="D47" s="85"/>
      <c r="E47" s="1207" t="s">
        <v>30</v>
      </c>
      <c r="F47" s="1207"/>
      <c r="G47" s="1207"/>
      <c r="H47" s="1208"/>
      <c r="I47" s="86" t="s">
        <v>487</v>
      </c>
      <c r="J47" s="87" t="s">
        <v>487</v>
      </c>
      <c r="K47" s="87" t="s">
        <v>487</v>
      </c>
      <c r="L47" s="87" t="s">
        <v>487</v>
      </c>
      <c r="M47" s="88" t="s">
        <v>487</v>
      </c>
    </row>
    <row r="48" spans="2:13" ht="27.75" customHeight="1" x14ac:dyDescent="0.15">
      <c r="B48" s="1203"/>
      <c r="C48" s="1204"/>
      <c r="D48" s="85"/>
      <c r="E48" s="1207" t="s">
        <v>31</v>
      </c>
      <c r="F48" s="1207"/>
      <c r="G48" s="1207"/>
      <c r="H48" s="1208"/>
      <c r="I48" s="86" t="s">
        <v>487</v>
      </c>
      <c r="J48" s="87" t="s">
        <v>487</v>
      </c>
      <c r="K48" s="87" t="s">
        <v>487</v>
      </c>
      <c r="L48" s="87" t="s">
        <v>487</v>
      </c>
      <c r="M48" s="88" t="s">
        <v>487</v>
      </c>
    </row>
    <row r="49" spans="2:13" ht="27.75" customHeight="1" x14ac:dyDescent="0.15">
      <c r="B49" s="1209" t="s">
        <v>32</v>
      </c>
      <c r="C49" s="1210"/>
      <c r="D49" s="89"/>
      <c r="E49" s="1207" t="s">
        <v>33</v>
      </c>
      <c r="F49" s="1207"/>
      <c r="G49" s="1207"/>
      <c r="H49" s="1208"/>
      <c r="I49" s="86">
        <v>847</v>
      </c>
      <c r="J49" s="87">
        <v>744</v>
      </c>
      <c r="K49" s="87">
        <v>922</v>
      </c>
      <c r="L49" s="87">
        <v>441</v>
      </c>
      <c r="M49" s="88">
        <v>662</v>
      </c>
    </row>
    <row r="50" spans="2:13" ht="27.75" customHeight="1" x14ac:dyDescent="0.15">
      <c r="B50" s="1201"/>
      <c r="C50" s="1202"/>
      <c r="D50" s="85"/>
      <c r="E50" s="1207" t="s">
        <v>34</v>
      </c>
      <c r="F50" s="1207"/>
      <c r="G50" s="1207"/>
      <c r="H50" s="1208"/>
      <c r="I50" s="86" t="s">
        <v>487</v>
      </c>
      <c r="J50" s="87" t="s">
        <v>487</v>
      </c>
      <c r="K50" s="87" t="s">
        <v>487</v>
      </c>
      <c r="L50" s="87" t="s">
        <v>487</v>
      </c>
      <c r="M50" s="88" t="s">
        <v>487</v>
      </c>
    </row>
    <row r="51" spans="2:13" ht="27.75" customHeight="1" x14ac:dyDescent="0.15">
      <c r="B51" s="1203"/>
      <c r="C51" s="1204"/>
      <c r="D51" s="85"/>
      <c r="E51" s="1207" t="s">
        <v>35</v>
      </c>
      <c r="F51" s="1207"/>
      <c r="G51" s="1207"/>
      <c r="H51" s="1208"/>
      <c r="I51" s="86">
        <v>4326</v>
      </c>
      <c r="J51" s="87">
        <v>5057</v>
      </c>
      <c r="K51" s="87">
        <v>5125</v>
      </c>
      <c r="L51" s="87">
        <v>5442</v>
      </c>
      <c r="M51" s="88">
        <v>5160</v>
      </c>
    </row>
    <row r="52" spans="2:13" ht="27.75" customHeight="1" thickBot="1" x14ac:dyDescent="0.2">
      <c r="B52" s="1211" t="s">
        <v>36</v>
      </c>
      <c r="C52" s="1212"/>
      <c r="D52" s="90"/>
      <c r="E52" s="1213" t="s">
        <v>37</v>
      </c>
      <c r="F52" s="1213"/>
      <c r="G52" s="1213"/>
      <c r="H52" s="1214"/>
      <c r="I52" s="91">
        <v>1495</v>
      </c>
      <c r="J52" s="92">
        <v>879</v>
      </c>
      <c r="K52" s="92">
        <v>1800</v>
      </c>
      <c r="L52" s="92">
        <v>2055</v>
      </c>
      <c r="M52" s="93">
        <v>2179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27"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36"/>
      <c r="H50" s="1237"/>
      <c r="I50" s="1237"/>
      <c r="J50" s="1238"/>
      <c r="K50" s="354" t="s">
        <v>527</v>
      </c>
      <c r="L50" s="354" t="s">
        <v>528</v>
      </c>
      <c r="M50" s="354" t="s">
        <v>529</v>
      </c>
      <c r="N50" s="354" t="s">
        <v>530</v>
      </c>
      <c r="O50" s="354" t="s">
        <v>531</v>
      </c>
    </row>
    <row r="51" spans="1:17" x14ac:dyDescent="0.15">
      <c r="B51" s="248"/>
      <c r="C51" s="244"/>
      <c r="D51" s="244"/>
      <c r="E51" s="244"/>
      <c r="F51" s="244"/>
      <c r="G51" s="1239" t="s">
        <v>557</v>
      </c>
      <c r="H51" s="1240"/>
      <c r="I51" s="1245" t="s">
        <v>558</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559</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560</v>
      </c>
      <c r="H55" s="1220"/>
      <c r="I55" s="1225" t="s">
        <v>558</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27" t="s">
        <v>565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36"/>
      <c r="H72" s="1237"/>
      <c r="I72" s="1237"/>
      <c r="J72" s="1238"/>
      <c r="K72" s="354" t="s">
        <v>527</v>
      </c>
      <c r="L72" s="354" t="s">
        <v>528</v>
      </c>
      <c r="M72" s="354" t="s">
        <v>529</v>
      </c>
      <c r="N72" s="354" t="s">
        <v>530</v>
      </c>
      <c r="O72" s="354" t="s">
        <v>531</v>
      </c>
    </row>
    <row r="73" spans="2:30" x14ac:dyDescent="0.15">
      <c r="B73" s="248"/>
      <c r="C73" s="244"/>
      <c r="D73" s="244"/>
      <c r="E73" s="244"/>
      <c r="F73" s="244"/>
      <c r="G73" s="1239" t="s">
        <v>557</v>
      </c>
      <c r="H73" s="1240"/>
      <c r="I73" s="1245" t="s">
        <v>558</v>
      </c>
      <c r="J73" s="1245"/>
      <c r="K73" s="1226">
        <v>48.8</v>
      </c>
      <c r="L73" s="1226">
        <v>29.3</v>
      </c>
      <c r="M73" s="1215">
        <v>60</v>
      </c>
      <c r="N73" s="1215">
        <v>68.599999999999994</v>
      </c>
      <c r="O73" s="1215">
        <v>69.3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564</v>
      </c>
      <c r="J75" s="1225"/>
      <c r="K75" s="1247">
        <v>6.8</v>
      </c>
      <c r="L75" s="1247">
        <v>6.2</v>
      </c>
      <c r="M75" s="1247">
        <v>6.3</v>
      </c>
      <c r="N75" s="1247">
        <v>6.4</v>
      </c>
      <c r="O75" s="1247">
        <v>6.2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560</v>
      </c>
      <c r="H77" s="1220"/>
      <c r="I77" s="1225" t="s">
        <v>558</v>
      </c>
      <c r="J77" s="1225"/>
      <c r="K77" s="1226">
        <v>64.3</v>
      </c>
      <c r="L77" s="1226">
        <v>61.3</v>
      </c>
      <c r="M77" s="1215">
        <v>54.6</v>
      </c>
      <c r="N77" s="1215">
        <v>48.7</v>
      </c>
      <c r="O77" s="1215">
        <v>13.1</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564</v>
      </c>
      <c r="J79" s="1217"/>
      <c r="K79" s="1218">
        <v>12.3</v>
      </c>
      <c r="L79" s="1218">
        <v>11.7</v>
      </c>
      <c r="M79" s="1218">
        <v>11.2</v>
      </c>
      <c r="N79" s="1218">
        <v>10.4</v>
      </c>
      <c r="O79" s="1218">
        <v>8.9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7"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6"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25510</v>
      </c>
      <c r="E3" s="116"/>
      <c r="F3" s="117">
        <v>61557</v>
      </c>
      <c r="G3" s="118"/>
      <c r="H3" s="119"/>
    </row>
    <row r="4" spans="1:8" x14ac:dyDescent="0.15">
      <c r="A4" s="120"/>
      <c r="B4" s="121"/>
      <c r="C4" s="122"/>
      <c r="D4" s="123">
        <v>13009</v>
      </c>
      <c r="E4" s="124"/>
      <c r="F4" s="125">
        <v>32497</v>
      </c>
      <c r="G4" s="126"/>
      <c r="H4" s="127"/>
    </row>
    <row r="5" spans="1:8" x14ac:dyDescent="0.15">
      <c r="A5" s="108" t="s">
        <v>521</v>
      </c>
      <c r="B5" s="113"/>
      <c r="C5" s="114"/>
      <c r="D5" s="115">
        <v>36001</v>
      </c>
      <c r="E5" s="116"/>
      <c r="F5" s="117">
        <v>69806</v>
      </c>
      <c r="G5" s="118"/>
      <c r="H5" s="119"/>
    </row>
    <row r="6" spans="1:8" x14ac:dyDescent="0.15">
      <c r="A6" s="120"/>
      <c r="B6" s="121"/>
      <c r="C6" s="122"/>
      <c r="D6" s="123">
        <v>8016</v>
      </c>
      <c r="E6" s="124"/>
      <c r="F6" s="125">
        <v>32823</v>
      </c>
      <c r="G6" s="126"/>
      <c r="H6" s="127"/>
    </row>
    <row r="7" spans="1:8" x14ac:dyDescent="0.15">
      <c r="A7" s="108" t="s">
        <v>522</v>
      </c>
      <c r="B7" s="113"/>
      <c r="C7" s="114"/>
      <c r="D7" s="115">
        <v>150887</v>
      </c>
      <c r="E7" s="116"/>
      <c r="F7" s="117">
        <v>74444</v>
      </c>
      <c r="G7" s="118"/>
      <c r="H7" s="119"/>
    </row>
    <row r="8" spans="1:8" x14ac:dyDescent="0.15">
      <c r="A8" s="120"/>
      <c r="B8" s="121"/>
      <c r="C8" s="122"/>
      <c r="D8" s="123">
        <v>60263</v>
      </c>
      <c r="E8" s="124"/>
      <c r="F8" s="125">
        <v>34175</v>
      </c>
      <c r="G8" s="126"/>
      <c r="H8" s="127"/>
    </row>
    <row r="9" spans="1:8" x14ac:dyDescent="0.15">
      <c r="A9" s="108" t="s">
        <v>523</v>
      </c>
      <c r="B9" s="113"/>
      <c r="C9" s="114"/>
      <c r="D9" s="115">
        <v>65722</v>
      </c>
      <c r="E9" s="116"/>
      <c r="F9" s="117">
        <v>85205</v>
      </c>
      <c r="G9" s="118"/>
      <c r="H9" s="119"/>
    </row>
    <row r="10" spans="1:8" x14ac:dyDescent="0.15">
      <c r="A10" s="120"/>
      <c r="B10" s="121"/>
      <c r="C10" s="122"/>
      <c r="D10" s="123">
        <v>40742</v>
      </c>
      <c r="E10" s="124"/>
      <c r="F10" s="125">
        <v>38847</v>
      </c>
      <c r="G10" s="126"/>
      <c r="H10" s="127"/>
    </row>
    <row r="11" spans="1:8" x14ac:dyDescent="0.15">
      <c r="A11" s="108" t="s">
        <v>524</v>
      </c>
      <c r="B11" s="113"/>
      <c r="C11" s="114"/>
      <c r="D11" s="115">
        <v>20856</v>
      </c>
      <c r="E11" s="116"/>
      <c r="F11" s="117">
        <v>75972</v>
      </c>
      <c r="G11" s="118"/>
      <c r="H11" s="119"/>
    </row>
    <row r="12" spans="1:8" x14ac:dyDescent="0.15">
      <c r="A12" s="120"/>
      <c r="B12" s="121"/>
      <c r="C12" s="128"/>
      <c r="D12" s="123">
        <v>6456</v>
      </c>
      <c r="E12" s="124"/>
      <c r="F12" s="125">
        <v>40712</v>
      </c>
      <c r="G12" s="126"/>
      <c r="H12" s="127"/>
    </row>
    <row r="13" spans="1:8" x14ac:dyDescent="0.15">
      <c r="A13" s="108"/>
      <c r="B13" s="113"/>
      <c r="C13" s="129"/>
      <c r="D13" s="130">
        <v>59795</v>
      </c>
      <c r="E13" s="131"/>
      <c r="F13" s="132">
        <v>73397</v>
      </c>
      <c r="G13" s="133"/>
      <c r="H13" s="119"/>
    </row>
    <row r="14" spans="1:8" x14ac:dyDescent="0.15">
      <c r="A14" s="120"/>
      <c r="B14" s="121"/>
      <c r="C14" s="122"/>
      <c r="D14" s="123">
        <v>25697</v>
      </c>
      <c r="E14" s="124"/>
      <c r="F14" s="125">
        <v>35811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3.3</v>
      </c>
      <c r="C19" s="134">
        <f>ROUND(VALUE(SUBSTITUTE(実質収支比率等に係る経年分析!G$48,"▲","-")),2)</f>
        <v>3.16</v>
      </c>
      <c r="D19" s="134">
        <f>ROUND(VALUE(SUBSTITUTE(実質収支比率等に係る経年分析!H$48,"▲","-")),2)</f>
        <v>2.99</v>
      </c>
      <c r="E19" s="134">
        <f>ROUND(VALUE(SUBSTITUTE(実質収支比率等に係る経年分析!I$48,"▲","-")),2)</f>
        <v>3.46</v>
      </c>
      <c r="F19" s="134">
        <f>ROUND(VALUE(SUBSTITUTE(実質収支比率等に係る経年分析!J$48,"▲","-")),2)</f>
        <v>2.21</v>
      </c>
    </row>
    <row r="20" spans="1:11" x14ac:dyDescent="0.15">
      <c r="A20" s="134" t="s">
        <v>42</v>
      </c>
      <c r="B20" s="134">
        <f>ROUND(VALUE(SUBSTITUTE(実質収支比率等に係る経年分析!F$47,"▲","-")),2)</f>
        <v>11.53</v>
      </c>
      <c r="C20" s="134">
        <f>ROUND(VALUE(SUBSTITUTE(実質収支比率等に係る経年分析!G$47,"▲","-")),2)</f>
        <v>11.4</v>
      </c>
      <c r="D20" s="134">
        <f>ROUND(VALUE(SUBSTITUTE(実質収支比率等に係る経年分析!H$47,"▲","-")),2)</f>
        <v>7.85</v>
      </c>
      <c r="E20" s="134">
        <f>ROUND(VALUE(SUBSTITUTE(実質収支比率等に係る経年分析!I$47,"▲","-")),2)</f>
        <v>4.46</v>
      </c>
      <c r="F20" s="134">
        <f>ROUND(VALUE(SUBSTITUTE(実質収支比率等に係る経年分析!J$47,"▲","-")),2)</f>
        <v>8.3000000000000007</v>
      </c>
    </row>
    <row r="21" spans="1:11" x14ac:dyDescent="0.15">
      <c r="A21" s="134" t="s">
        <v>43</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-3.64</v>
      </c>
      <c r="E21" s="134">
        <f>IF(ISNUMBER(VALUE(SUBSTITUTE(実質収支比率等に係る経年分析!I$49,"▲","-"))),ROUND(VALUE(SUBSTITUTE(実質収支比率等に係る経年分析!I$49,"▲","-")),2),NA())</f>
        <v>-2.89</v>
      </c>
      <c r="F21" s="134">
        <f>IF(ISNUMBER(VALUE(SUBSTITUTE(実質収支比率等に係る経年分析!J$49,"▲","-"))),ROUND(VALUE(SUBSTITUTE(実質収支比率等に係る経年分析!J$49,"▲","-")),2),NA())</f>
        <v>2.93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浄化槽設置管理事業特別会計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鳩山町毛呂山・越生都市計画事業今宿東土地区画整理事業（普通会計）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鳩山町毛呂山・越生都市計画事業今宿東土地区画整理事業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f>IF(ROUND(VALUE(SUBSTITUTE(連結実質赤字比率に係る赤字・黒字の構成分析!H$36,"▲", "-")), 2) &lt; 0, ABS(ROUND(VALUE(SUBSTITUTE(連結実質赤字比率に係る赤字・黒字の構成分析!H$36,"▲", "-")), 2)), NA())</f>
        <v>0.3</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2.33</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17.690000000000001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353</v>
      </c>
      <c r="E42" s="136"/>
      <c r="F42" s="136"/>
      <c r="G42" s="136">
        <f>'実質公債費比率（分子）の構造'!L$52</f>
        <v>363</v>
      </c>
      <c r="H42" s="136"/>
      <c r="I42" s="136"/>
      <c r="J42" s="136">
        <f>'実質公債費比率（分子）の構造'!M$52</f>
        <v>379</v>
      </c>
      <c r="K42" s="136"/>
      <c r="L42" s="136"/>
      <c r="M42" s="136">
        <f>'実質公債費比率（分子）の構造'!N$52</f>
        <v>392</v>
      </c>
      <c r="N42" s="136"/>
      <c r="O42" s="136"/>
      <c r="P42" s="136">
        <f>'実質公債費比率（分子）の構造'!O$52</f>
        <v>394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145</v>
      </c>
      <c r="C45" s="136"/>
      <c r="D45" s="136"/>
      <c r="E45" s="136">
        <f>'実質公債費比率（分子）の構造'!L$49</f>
        <v>141</v>
      </c>
      <c r="F45" s="136"/>
      <c r="G45" s="136"/>
      <c r="H45" s="136">
        <f>'実質公債費比率（分子）の構造'!M$49</f>
        <v>156</v>
      </c>
      <c r="I45" s="136"/>
      <c r="J45" s="136"/>
      <c r="K45" s="136">
        <f>'実質公債費比率（分子）の構造'!N$49</f>
        <v>143</v>
      </c>
      <c r="L45" s="136"/>
      <c r="M45" s="136"/>
      <c r="N45" s="136">
        <f>'実質公債費比率（分子）の構造'!O$49</f>
        <v>139</v>
      </c>
      <c r="O45" s="136"/>
      <c r="P45" s="136"/>
    </row>
    <row r="46" spans="1:16" x14ac:dyDescent="0.15">
      <c r="A46" s="136" t="s">
        <v>54</v>
      </c>
      <c r="B46" s="136">
        <f>'実質公債費比率（分子）の構造'!K$48</f>
        <v>24</v>
      </c>
      <c r="C46" s="136"/>
      <c r="D46" s="136"/>
      <c r="E46" s="136">
        <f>'実質公債費比率（分子）の構造'!L$48</f>
        <v>23</v>
      </c>
      <c r="F46" s="136"/>
      <c r="G46" s="136"/>
      <c r="H46" s="136">
        <f>'実質公債費比率（分子）の構造'!M$48</f>
        <v>18</v>
      </c>
      <c r="I46" s="136"/>
      <c r="J46" s="136"/>
      <c r="K46" s="136">
        <f>'実質公債費比率（分子）の構造'!N$48</f>
        <v>20</v>
      </c>
      <c r="L46" s="136"/>
      <c r="M46" s="136"/>
      <c r="N46" s="136">
        <f>'実質公債費比率（分子）の構造'!O$48</f>
        <v>17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375</v>
      </c>
      <c r="C49" s="136"/>
      <c r="D49" s="136"/>
      <c r="E49" s="136">
        <f>'実質公債費比率（分子）の構造'!L$45</f>
        <v>387</v>
      </c>
      <c r="F49" s="136"/>
      <c r="G49" s="136"/>
      <c r="H49" s="136">
        <f>'実質公債費比率（分子）の構造'!M$45</f>
        <v>404</v>
      </c>
      <c r="I49" s="136"/>
      <c r="J49" s="136"/>
      <c r="K49" s="136">
        <f>'実質公債費比率（分子）の構造'!N$45</f>
        <v>423</v>
      </c>
      <c r="L49" s="136"/>
      <c r="M49" s="136"/>
      <c r="N49" s="136">
        <f>'実質公債費比率（分子）の構造'!O$45</f>
        <v>417</v>
      </c>
      <c r="O49" s="136"/>
      <c r="P49" s="136"/>
    </row>
    <row r="50" spans="1:16" x14ac:dyDescent="0.15">
      <c r="A50" s="136" t="s">
        <v>58</v>
      </c>
      <c r="B50" s="136" t="e">
        <f>NA()</f>
        <v>#N/A</v>
      </c>
      <c r="C50" s="136">
        <f>IF(ISNUMBER('実質公債費比率（分子）の構造'!K$53),'実質公債費比率（分子）の構造'!K$53,NA())</f>
        <v>191</v>
      </c>
      <c r="D50" s="136" t="e">
        <f>NA()</f>
        <v>#N/A</v>
      </c>
      <c r="E50" s="136" t="e">
        <f>NA()</f>
        <v>#N/A</v>
      </c>
      <c r="F50" s="136">
        <f>IF(ISNUMBER('実質公債費比率（分子）の構造'!L$53),'実質公債費比率（分子）の構造'!L$53,NA())</f>
        <v>188</v>
      </c>
      <c r="G50" s="136" t="e">
        <f>NA()</f>
        <v>#N/A</v>
      </c>
      <c r="H50" s="136" t="e">
        <f>NA()</f>
        <v>#N/A</v>
      </c>
      <c r="I50" s="136">
        <f>IF(ISNUMBER('実質公債費比率（分子）の構造'!M$53),'実質公債費比率（分子）の構造'!M$53,NA())</f>
        <v>200</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179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4326</v>
      </c>
      <c r="E56" s="135"/>
      <c r="F56" s="135"/>
      <c r="G56" s="135">
        <f>'将来負担比率（分子）の構造'!J$51</f>
        <v>5057</v>
      </c>
      <c r="H56" s="135"/>
      <c r="I56" s="135"/>
      <c r="J56" s="135">
        <f>'将来負担比率（分子）の構造'!K$51</f>
        <v>5125</v>
      </c>
      <c r="K56" s="135"/>
      <c r="L56" s="135"/>
      <c r="M56" s="135">
        <f>'将来負担比率（分子）の構造'!L$51</f>
        <v>5442</v>
      </c>
      <c r="N56" s="135"/>
      <c r="O56" s="135"/>
      <c r="P56" s="135">
        <f>'将来負担比率（分子）の構造'!M$51</f>
        <v>5160</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847</v>
      </c>
      <c r="E58" s="135"/>
      <c r="F58" s="135"/>
      <c r="G58" s="135">
        <f>'将来負担比率（分子）の構造'!J$49</f>
        <v>744</v>
      </c>
      <c r="H58" s="135"/>
      <c r="I58" s="135"/>
      <c r="J58" s="135">
        <f>'将来負担比率（分子）の構造'!K$49</f>
        <v>922</v>
      </c>
      <c r="K58" s="135"/>
      <c r="L58" s="135"/>
      <c r="M58" s="135">
        <f>'将来負担比率（分子）の構造'!L$49</f>
        <v>441</v>
      </c>
      <c r="N58" s="135"/>
      <c r="O58" s="135"/>
      <c r="P58" s="135">
        <f>'将来負担比率（分子）の構造'!M$49</f>
        <v>662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964</v>
      </c>
      <c r="C62" s="135"/>
      <c r="D62" s="135"/>
      <c r="E62" s="135">
        <f>'将来負担比率（分子）の構造'!J$45</f>
        <v>848</v>
      </c>
      <c r="F62" s="135"/>
      <c r="G62" s="135"/>
      <c r="H62" s="135">
        <f>'将来負担比率（分子）の構造'!K$45</f>
        <v>867</v>
      </c>
      <c r="I62" s="135"/>
      <c r="J62" s="135"/>
      <c r="K62" s="135">
        <f>'将来負担比率（分子）の構造'!L$45</f>
        <v>748</v>
      </c>
      <c r="L62" s="135"/>
      <c r="M62" s="135"/>
      <c r="N62" s="135">
        <f>'将来負担比率（分子）の構造'!M$45</f>
        <v>705</v>
      </c>
      <c r="O62" s="135"/>
      <c r="P62" s="135"/>
    </row>
    <row r="63" spans="1:16" x14ac:dyDescent="0.15">
      <c r="A63" s="135" t="s">
        <v>27</v>
      </c>
      <c r="B63" s="135">
        <f>'将来負担比率（分子）の構造'!I$44</f>
        <v>1433</v>
      </c>
      <c r="C63" s="135"/>
      <c r="D63" s="135"/>
      <c r="E63" s="135">
        <f>'将来負担比率（分子）の構造'!J$44</f>
        <v>1327</v>
      </c>
      <c r="F63" s="135"/>
      <c r="G63" s="135"/>
      <c r="H63" s="135">
        <f>'将来負担比率（分子）の構造'!K$44</f>
        <v>1230</v>
      </c>
      <c r="I63" s="135"/>
      <c r="J63" s="135"/>
      <c r="K63" s="135">
        <f>'将来負担比率（分子）の構造'!L$44</f>
        <v>1190</v>
      </c>
      <c r="L63" s="135"/>
      <c r="M63" s="135"/>
      <c r="N63" s="135">
        <f>'将来負担比率（分子）の構造'!M$44</f>
        <v>1249</v>
      </c>
      <c r="O63" s="135"/>
      <c r="P63" s="135"/>
    </row>
    <row r="64" spans="1:16" x14ac:dyDescent="0.15">
      <c r="A64" s="135" t="s">
        <v>26</v>
      </c>
      <c r="B64" s="135">
        <f>'将来負担比率（分子）の構造'!I$43</f>
        <v>399</v>
      </c>
      <c r="C64" s="135"/>
      <c r="D64" s="135"/>
      <c r="E64" s="135">
        <f>'将来負担比率（分子）の構造'!J$43</f>
        <v>375</v>
      </c>
      <c r="F64" s="135"/>
      <c r="G64" s="135"/>
      <c r="H64" s="135">
        <f>'将来負担比率（分子）の構造'!K$43</f>
        <v>325</v>
      </c>
      <c r="I64" s="135"/>
      <c r="J64" s="135"/>
      <c r="K64" s="135">
        <f>'将来負担比率（分子）の構造'!L$43</f>
        <v>291</v>
      </c>
      <c r="L64" s="135"/>
      <c r="M64" s="135"/>
      <c r="N64" s="135">
        <f>'将来負担比率（分子）の構造'!M$43</f>
        <v>258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3873</v>
      </c>
      <c r="C66" s="135"/>
      <c r="D66" s="135"/>
      <c r="E66" s="135">
        <f>'将来負担比率（分子）の構造'!J$41</f>
        <v>4130</v>
      </c>
      <c r="F66" s="135"/>
      <c r="G66" s="135"/>
      <c r="H66" s="135">
        <f>'将来負担比率（分子）の構造'!K$41</f>
        <v>5426</v>
      </c>
      <c r="I66" s="135"/>
      <c r="J66" s="135"/>
      <c r="K66" s="135">
        <f>'将来負担比率（分子）の構造'!L$41</f>
        <v>5709</v>
      </c>
      <c r="L66" s="135"/>
      <c r="M66" s="135"/>
      <c r="N66" s="135">
        <f>'将来負担比率（分子）の構造'!M$41</f>
        <v>5789</v>
      </c>
      <c r="O66" s="135"/>
      <c r="P66" s="135"/>
    </row>
    <row r="67" spans="1:16" x14ac:dyDescent="0.15">
      <c r="A67" s="135" t="s">
        <v>62</v>
      </c>
      <c r="B67" s="135" t="e">
        <f>NA()</f>
        <v>#N/A</v>
      </c>
      <c r="C67" s="135">
        <f>IF(ISNUMBER('将来負担比率（分子）の構造'!I$52), IF('将来負担比率（分子）の構造'!I$52 &lt; 0, 0, '将来負担比率（分子）の構造'!I$52), NA())</f>
        <v>1495</v>
      </c>
      <c r="D67" s="135" t="e">
        <f>NA()</f>
        <v>#N/A</v>
      </c>
      <c r="E67" s="135" t="e">
        <f>NA()</f>
        <v>#N/A</v>
      </c>
      <c r="F67" s="135">
        <f>IF(ISNUMBER('将来負担比率（分子）の構造'!J$52), IF('将来負担比率（分子）の構造'!J$52 &lt; 0, 0, '将来負担比率（分子）の構造'!J$52), NA())</f>
        <v>879</v>
      </c>
      <c r="G67" s="135" t="e">
        <f>NA()</f>
        <v>#N/A</v>
      </c>
      <c r="H67" s="135" t="e">
        <f>NA()</f>
        <v>#N/A</v>
      </c>
      <c r="I67" s="135">
        <f>IF(ISNUMBER('将来負担比率（分子）の構造'!K$52), IF('将来負担比率（分子）の構造'!K$52 &lt; 0, 0, '将来負担比率（分子）の構造'!K$52), NA())</f>
        <v>1800</v>
      </c>
      <c r="J67" s="135" t="e">
        <f>NA()</f>
        <v>#N/A</v>
      </c>
      <c r="K67" s="135" t="e">
        <f>NA()</f>
        <v>#N/A</v>
      </c>
      <c r="L67" s="135">
        <f>IF(ISNUMBER('将来負担比率（分子）の構造'!L$52), IF('将来負担比率（分子）の構造'!L$52 &lt; 0, 0, '将来負担比率（分子）の構造'!L$52), NA())</f>
        <v>2055</v>
      </c>
      <c r="M67" s="135" t="e">
        <f>NA()</f>
        <v>#N/A</v>
      </c>
      <c r="N67" s="135" t="e">
        <f>NA()</f>
        <v>#N/A</v>
      </c>
      <c r="O67" s="135">
        <f>IF(ISNUMBER('将来負担比率（分子）の構造'!M$52), IF('将来負担比率（分子）の構造'!M$52 &lt; 0, 0, '将来負担比率（分子）の構造'!M$52), NA())</f>
        <v>2179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2017-05-10T11:42:00Z</cp:lastPrinted>
  <dcterms:created xsi:type="dcterms:W3CDTF">2017-02-15T17:14:49Z</dcterms:created>
  <dcterms:modified xsi:type="dcterms:W3CDTF">2017-05-16T07:51:47Z</dcterms:modified>
  <cp:category/>
</cp:coreProperties>
</file>