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O34" i="9"/>
  <c r="BW34" i="9"/>
  <c r="BW35" i="9" s="1"/>
  <c r="BW36" i="9" s="1"/>
  <c r="BW37" i="9" s="1"/>
  <c r="BW38" i="9" s="1"/>
  <c r="BW39" i="9" s="1"/>
  <c r="BW40" i="9" s="1"/>
  <c r="BW41" i="9" s="1"/>
  <c r="BW42" i="9" s="1"/>
  <c r="BW43" i="9" s="1"/>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<sst xmlns="http://schemas.openxmlformats.org/spreadsheetml/2006/main" count="1134" uniqueCount="565">
  <si>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</si>
  <si>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</si>
  <si>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</si>
  <si>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</si>
  <si>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</si>
  <si>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</si>
  <si>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</si>
  <si>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</si>
  <si>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</si>
  <si>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</si>
  <si>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</si>
  <si>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</si>
  <si>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</si>
  <si>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</si>
  <si>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</si>
  <si>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</si>
  <si>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</si>
  <si>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</si>
  <si>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</si>
  <si>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</si>
  <si>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</si>
  <si>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</si>
  <si>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</si>
  <si>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</si>
  <si>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</si>
  <si>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</si>
  <si>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</si>
  <si>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</si>
  <si>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</si>
  <si>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</si>
  <si>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</si>
  <si>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</si>
  <si>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</si>
  <si>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</si>
  <si>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</si>
  <si>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</si>
  <si>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</si>
  <si>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</si>
  <si>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</si>
  <si>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</si>
  <si>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</si>
  <si>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</si>
  <si>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</si>
  <si>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</si>
  <si>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</si>
  <si>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</si>
  <si>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</si>
  <si>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</si>
  <si>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</si>
  <si>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</si>
  <si>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</si>
  <si>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</si>
  <si>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</si>
  <si>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</si>
  <si>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</si>
  <si>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</si>
  <si>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</si>
  <si>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</si>
  <si>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</si>
  <si>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</si>
  <si>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</si>
  <si>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</si>
  <si>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</si>
  <si>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</si>
  <si>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</si>
  <si>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</si>
  <si>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</si>
  <si>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</si>
  <si>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</si>
  <si>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</si>
  <si>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</si>
  <si>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</si>
  <si>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</si>
  <si>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</si>
  <si>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</si>
  <si>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</si>
  <si>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</si>
  <si>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</si>
  <si>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</si>
  <si>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</si>
  <si>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</si>
  <si>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</si>
  <si>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</si>
  <si>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</si>
  <si>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</si>
  <si>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</si>
  <si>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</si>
  <si>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</si>
  <si>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</si>
  <si>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</si>
  <si>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</si>
  <si>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</si>
  <si>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</si>
  <si>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</si>
  <si>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</si>
  <si>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</si>
  <si>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</si>
  <si>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</si>
  <si>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</si>
  <si>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</si>
  <si>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</si>
  <si>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</si>
  <si>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</si>
  <si>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</si>
  <si>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</si>
  <si>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</si>
  <si>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</si>
  <si>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</si>
  <si>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</si>
  <si>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</si>
  <si>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</si>
  <si>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</si>
  <si>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</si>
  <si>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</si>
  <si>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</si>
  <si>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</si>
  <si>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</si>
  <si>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</si>
  <si>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</si>
  <si>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</si>
  <si>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</si>
  <si>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</si>
  <si>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</si>
  <si>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</si>
  <si>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</si>
  <si>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</si>
  <si>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</si>
  <si>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</si>
  <si>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</si>
  <si>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</si>
  <si>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</si>
  <si>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</si>
  <si>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</si>
  <si>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</si>
  <si>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</si>
  <si>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</si>
  <si>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</si>
  <si>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</si>
  <si>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</si>
  <si>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</si>
  <si>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</si>
  <si>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</si>
  <si>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</si>
  <si>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</si>
  <si>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</si>
  <si>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</si>
  <si>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</si>
  <si>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</si>
  <si>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</si>
  <si>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</si>
  <si>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</si>
  <si>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</si>
  <si>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</si>
  <si>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</si>
  <si>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</si>
  <si>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</si>
  <si>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</si>
  <si>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</si>
  <si>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</si>
  <si>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</si>
  <si>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</si>
  <si>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</si>
  <si>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</si>
  <si>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</si>
  <si>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</si>
  <si>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</si>
  <si>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</si>
  <si>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</si>
  <si>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</si>
  <si>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</si>
  <si>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</si>
  <si>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</si>
  <si>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</si>
  <si>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</si>
  <si>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</si>
  <si>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</si>
  <si>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</si>
  <si>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</si>
  <si>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</si>
  <si>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</si>
  <si>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</si>
  <si>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</si>
  <si>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</si>
  <si>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</si>
  <si>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</si>
  <si>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</si>
  <si>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</si>
  <si>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</si>
  <si>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</si>
  <si>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</si>
  <si>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</si>
  <si>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</si>
  <si>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埼玉県吉見町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</si>
  <si>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</si>
  <si>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</si>
  <si>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</si>
  <si>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</si>
  <si>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</si>
  <si>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</si>
  <si>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</si>
  <si>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</si>
  <si>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</si>
  <si>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</si>
  <si>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</si>
  <si>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</si>
  <si>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</si>
  <si>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</si>
  <si>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</si>
  <si>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</si>
  <si>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</si>
  <si>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</si>
  <si>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</si>
  <si>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</si>
  <si>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</si>
  <si>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</si>
  <si>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</si>
  <si>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</si>
  <si>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</si>
  <si>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</si>
  <si>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</si>
  <si>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</si>
  <si>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</si>
  <si>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</si>
  <si>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</si>
  <si>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</si>
  <si>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</si>
  <si>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</si>
  <si>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</si>
  <si>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</si>
  <si>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</si>
  <si>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</si>
  <si>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</si>
  <si>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</si>
  <si>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</si>
  <si>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</si>
  <si>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</si>
  <si>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</si>
  <si>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</si>
  <si>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</si>
  <si>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</si>
  <si>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</si>
  <si>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</si>
  <si>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</si>
  <si>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</si>
  <si>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</si>
  <si>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</si>
  <si>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</si>
  <si>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</si>
  <si>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</si>
  <si>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</si>
  <si>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</si>
  <si>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</si>
  <si>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</si>
  <si>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</si>
  <si>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</si>
  <si>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</si>
  <si>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</si>
  <si>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</si>
  <si>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</si>
  <si>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</si>
  <si>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</si>
  <si>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</si>
  <si>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</si>
  <si>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</si>
  <si>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</si>
  <si>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</si>
  <si>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</si>
  <si>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</si>
  <si>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</si>
  <si>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</si>
  <si>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</si>
  <si>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</si>
  <si>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</si>
  <si>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</si>
  <si>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</si>
  <si>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</si>
  <si>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</si>
  <si>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</si>
  <si>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</si>
  <si>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</si>
  <si>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</si>
  <si>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</si>
  <si>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</si>
  <si>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</si>
  <si>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</si>
  <si>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</si>
  <si>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</si>
  <si>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</si>
  <si>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</si>
  <si>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</si>
  <si>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</si>
  <si>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</si>
  <si>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</si>
  <si>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</si>
  <si>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</si>
  <si>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</si>
  <si>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</si>
  <si>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</si>
  <si>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</si>
  <si>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</si>
  <si>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</si>
  <si>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</si>
  <si>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</si>
  <si>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</si>
  <si>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</si>
  <si>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</si>
  <si>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</si>
  <si>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</si>
  <si>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</si>
  <si>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</si>
  <si>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</si>
  <si>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</si>
  <si>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</si>
  <si>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</si>
  <si>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</si>
  <si>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</si>
  <si>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</si>
  <si>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</si>
  <si>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</si>
  <si>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</si>
  <si>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</si>
  <si>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</si>
  <si>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</si>
  <si>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</si>
  <si>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</si>
  <si>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</si>
  <si>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</si>
  <si>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</si>
  <si>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</si>
  <si>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</si>
  <si>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</si>
  <si>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</si>
  <si>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</si>
  <si>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</si>
  <si>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</si>
  <si>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</si>
  <si>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</si>
  <si>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</si>
  <si>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</si>
  <si>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</si>
  <si>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埼玉県吉見町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</si>
  <si>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</si>
  <si>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</si>
  <si>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</si>
  <si>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</si>
  <si>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</si>
  <si>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</si>
  <si>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</si>
  <si>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</si>
  <si>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</si>
  <si>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</si>
  <si>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</si>
  <si>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</si>
  <si>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</si>
  <si>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</si>
  <si>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</si>
  <si>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</si>
  <si>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</si>
  <si>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</si>
  <si>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</si>
  <si>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</si>
  <si>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百穴管理特別会計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</si>
  <si>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</si>
  <si>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</si>
  <si>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</si>
  <si>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</si>
  <si>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</si>
  <si>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</si>
  <si>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</si>
  <si>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</si>
  <si>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</si>
  <si>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</si>
  <si>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</si>
  <si>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</si>
  <si>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</si>
  <si>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</si>
  <si>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</si>
  <si>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</si>
  <si>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</si>
  <si>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</si>
  <si>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</si>
  <si>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</si>
  <si>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</si>
  <si>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</si>
  <si>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</si>
  <si>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</si>
  <si>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</si>
  <si>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</si>
  <si>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</si>
  <si>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</si>
  <si>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</si>
  <si>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</si>
  <si>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</si>
  <si>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</si>
  <si>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</si>
  <si>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</si>
  <si>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</si>
  <si>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</si>
  <si>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</si>
  <si>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</si>
  <si>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</si>
  <si>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</si>
  <si>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</si>
  <si>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</si>
  <si>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</si>
  <si>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</si>
  <si>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</si>
  <si>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</si>
  <si>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</si>
  <si>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</si>
  <si>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</si>
  <si>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</si>
  <si>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</si>
  <si>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</si>
  <si>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</si>
  <si>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</si>
  <si>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</si>
  <si>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</si>
  <si>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</si>
  <si>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</si>
  <si>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</si>
  <si>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</si>
  <si>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</si>
  <si>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</si>
  <si>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</si>
  <si>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</si>
  <si>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</si>
  <si>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</si>
  <si>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</si>
  <si>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</si>
  <si>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</si>
  <si>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</si>
  <si>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</si>
  <si>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</si>
  <si>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</si>
  <si>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</si>
  <si>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</si>
  <si>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</si>
  <si>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</si>
  <si>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公設浄化槽事業特別会計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</si>
  <si>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</si>
  <si>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</si>
  <si>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</si>
  <si>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</si>
  <si>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</si>
  <si>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</si>
  <si>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</si>
  <si>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</si>
  <si>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</si>
  <si>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</si>
  <si>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</si>
  <si>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</si>
  <si>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</si>
  <si>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</si>
  <si>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</si>
  <si>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</si>
  <si>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</si>
  <si>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</si>
  <si>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</si>
  <si>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</si>
  <si>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</si>
  <si>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</si>
  <si>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</si>
  <si>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</si>
  <si>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</si>
  <si>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</si>
  <si>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</si>
  <si>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</si>
  <si>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</si>
  <si>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</si>
  <si>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</si>
  <si>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</si>
  <si>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</si>
  <si>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</si>
  <si>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</si>
  <si>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</si>
  <si>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</si>
  <si>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</si>
  <si>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</si>
  <si>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</si>
  <si>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</si>
  <si>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</si>
  <si>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</si>
  <si>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</si>
  <si>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</si>
  <si>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</si>
  <si>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</si>
  <si>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</si>
  <si>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</si>
  <si>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</si>
  <si>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</si>
  <si>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</si>
  <si>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</si>
  <si>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</si>
  <si>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</si>
  <si>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</si>
  <si>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</si>
  <si>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</si>
  <si>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</si>
  <si>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</si>
  <si>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</si>
  <si>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</si>
  <si>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</si>
  <si>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</si>
  <si>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</si>
  <si>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</si>
  <si>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</si>
  <si>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</si>
  <si>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</si>
  <si>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</si>
  <si>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</si>
  <si>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</si>
  <si>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</si>
  <si>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</si>
  <si>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</si>
  <si>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</si>
  <si>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</si>
  <si>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</si>
  <si>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</si>
  <si>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</si>
  <si>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</si>
  <si>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</si>
  <si>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</si>
  <si>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</si>
  <si>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</si>
  <si>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</si>
  <si>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</si>
  <si>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</si>
  <si>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</si>
  <si>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下水道事業特別会計</t>
  </si>
  <si>
    <t>農業集落排水事業特別会計</t>
  </si>
  <si>
    <t>百穴管理特別会計</t>
  </si>
  <si>
    <t>公設浄化槽事業特別会計</t>
  </si>
  <si>
    <t>その他会計（赤字）</t>
  </si>
  <si>
    <t>その他会計（黒字）</t>
  </si>
  <si>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</si>
  <si>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</si>
  <si>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</si>
  <si>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</si>
  <si>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</si>
  <si>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</si>
  <si>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</si>
  <si>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</si>
  <si>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</si>
  <si>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</si>
  <si>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公平委員特別会計</t>
    <rPh sb="0" eb="2">
      <t>コウヘイ</t>
    </rPh>
    <rPh sb="2" eb="4">
      <t>イイン</t>
    </rPh>
    <rPh sb="4" eb="6">
      <t>トクベツ</t>
    </rPh>
    <rPh sb="6" eb="8">
      <t>カイケイ</t>
    </rPh>
    <phoneticPr fontId="2"/>
  </si>
  <si>
    <t>一般会計</t>
    <rPh sb="0" eb="2">
      <t>イッパン</t>
    </rPh>
    <rPh sb="2" eb="4">
      <t>カイケイ</t>
    </rPh>
    <phoneticPr fontId="8"/>
  </si>
  <si>
    <t>後期高齢者医療事業特別会計</t>
    <rPh sb="0" eb="2">
      <t>コウキ</t>
    </rPh>
    <rPh sb="2" eb="5">
      <t>コウレイシャ</t>
    </rPh>
    <rPh sb="5" eb="7">
      <t>イリョウ</t>
    </rPh>
    <rPh sb="7" eb="9">
      <t>ジギョウ</t>
    </rPh>
    <rPh sb="9" eb="13">
      <t>トクベツカイケイ</t>
    </rPh>
    <phoneticPr fontId="8"/>
  </si>
  <si>
    <t>交通災害特別会計</t>
    <rPh sb="0" eb="2">
      <t>コウツウ</t>
    </rPh>
    <rPh sb="2" eb="4">
      <t>サイガイ</t>
    </rPh>
    <rPh sb="4" eb="6">
      <t>トクベツ</t>
    </rPh>
    <rPh sb="6" eb="8">
      <t>カイケイ</t>
    </rPh>
    <phoneticPr fontId="8"/>
  </si>
  <si>
    <t>埼玉中部資源循環組合</t>
    <rPh sb="0" eb="2">
      <t>サイタマ</t>
    </rPh>
    <rPh sb="2" eb="4">
      <t>チュウブ</t>
    </rPh>
    <rPh sb="4" eb="6">
      <t>シゲン</t>
    </rPh>
    <rPh sb="6" eb="8">
      <t>ジュンカン</t>
    </rPh>
    <rPh sb="8" eb="10">
      <t>クミアイ</t>
    </rPh>
    <phoneticPr fontId="2"/>
  </si>
  <si>
    <t>（有）いちごの里よしみ</t>
    <rPh sb="1" eb="2">
      <t>ユウ</t>
    </rPh>
    <rPh sb="7" eb="8">
      <t>サト</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</si>
  <si>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</si>
  <si>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</si>
  <si>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</si>
  <si>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</si>
  <si>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</si>
  <si>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</si>
  <si>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</si>
  <si>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</si>
  <si>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</si>
  <si>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</si>
  <si>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</si>
  <si>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</si>
  <si>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</si>
  <si>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類似団体内平均を下回っている。比率の改善については、固定資産税の増による標準財政規模の増加が主な要因と思われる。また、基金への積立や地方債を借り入れる場合は交付税措置のあるものを活用していることも要因と思われる。
将来的には、公共施設の老朽化などによる複合化や改修等の大規模事業にともない、地方債の借入れや基金の取り崩しが想定される。これにより、充当可能基金の減少及び将来負担額の増が懸念されるため、今後も、財源を安易に地方債に頼ることなく、自主財源を確保するとともに、公債費の抑制及び基金への積立てを継続し、財政の健全化に努める。</t>
    <rPh sb="0" eb="2">
      <t>ショウライ</t>
    </rPh>
    <rPh sb="2" eb="4">
      <t>フタン</t>
    </rPh>
    <rPh sb="4" eb="6">
      <t>ヒリツ</t>
    </rPh>
    <rPh sb="6" eb="7">
      <t>オヨ</t>
    </rPh>
    <rPh sb="8" eb="10">
      <t>ジッシツ</t>
    </rPh>
    <rPh sb="10" eb="13">
      <t>コウサイヒ</t>
    </rPh>
    <rPh sb="13" eb="15">
      <t>ヒリツ</t>
    </rPh>
    <rPh sb="33" eb="35">
      <t>ヒリツ</t>
    </rPh>
    <rPh sb="44" eb="46">
      <t>コテイ</t>
    </rPh>
    <rPh sb="46" eb="49">
      <t>シサンゼイ</t>
    </rPh>
    <rPh sb="50" eb="51">
      <t>ゾウ</t>
    </rPh>
    <rPh sb="77" eb="79">
      <t>キキン</t>
    </rPh>
    <rPh sb="81" eb="83">
      <t>ツミタテ</t>
    </rPh>
    <rPh sb="84" eb="87">
      <t>チホウサイ</t>
    </rPh>
    <rPh sb="88" eb="89">
      <t>カ</t>
    </rPh>
    <rPh sb="90" eb="91">
      <t>イ</t>
    </rPh>
    <rPh sb="93" eb="95">
      <t>バアイ</t>
    </rPh>
    <rPh sb="96" eb="99">
      <t>コウフゼイ</t>
    </rPh>
    <rPh sb="99" eb="101">
      <t>ソチ</t>
    </rPh>
    <rPh sb="107" eb="109">
      <t>カツヨウ</t>
    </rPh>
    <rPh sb="116" eb="118">
      <t>ヨウイン</t>
    </rPh>
    <rPh sb="119" eb="120">
      <t>オモ</t>
    </rPh>
    <rPh sb="125" eb="128">
      <t>ショウライテキ</t>
    </rPh>
    <rPh sb="131" eb="133">
      <t>コウキョウ</t>
    </rPh>
    <rPh sb="133" eb="135">
      <t>シセツ</t>
    </rPh>
    <rPh sb="136" eb="139">
      <t>ロウキュウカ</t>
    </rPh>
    <rPh sb="144" eb="147">
      <t>フクゴウカ</t>
    </rPh>
    <rPh sb="150" eb="151">
      <t>トウ</t>
    </rPh>
    <rPh sb="152" eb="155">
      <t>ダイキボ</t>
    </rPh>
    <rPh sb="155" eb="157">
      <t>ジギョウ</t>
    </rPh>
    <rPh sb="179" eb="181">
      <t>ソウテイ</t>
    </rPh>
    <rPh sb="200" eb="201">
      <t>オヨ</t>
    </rPh>
    <rPh sb="202" eb="204">
      <t>ショウライ</t>
    </rPh>
    <rPh sb="204" eb="206">
      <t>フタン</t>
    </rPh>
    <rPh sb="206" eb="207">
      <t>ガク</t>
    </rPh>
    <rPh sb="208" eb="209">
      <t>ゾウ</t>
    </rPh>
    <rPh sb="210" eb="212">
      <t>ケネン</t>
    </rPh>
    <rPh sb="218" eb="220">
      <t>コンゴ</t>
    </rPh>
    <rPh sb="222" eb="224">
      <t>ザイゲン</t>
    </rPh>
    <rPh sb="225" eb="227">
      <t>アンイ</t>
    </rPh>
    <rPh sb="228" eb="231">
      <t>チホウサイ</t>
    </rPh>
    <rPh sb="232" eb="233">
      <t>タヨ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</si>
</sst>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39554</c:v>
                </c:pt>
                <c:pt idx="1">
                  <c:v>24306</c:v>
                </c:pt>
                <c:pt idx="2">
                  <c:v>20856</c:v>
                </c:pt>
                <c:pt idx="3">
                  <c:v>25519</c:v>
                </c:pt>
                <c:pt idx="4">
                  <c:v>33581</c:v>
                </c:pt>
              </c:numCache>
            </c:numRef>
          </c:val>
          <c:smooth val="0"/>
        </c:ser>
        <c:dLbls>
          <c:showLegendKey val="0"/>
          <c:showVal val="0"/>
          <c:showCatName val="0"/>
          <c:showSerName val="0"/>
          <c:showPercent val="0"/>
          <c:showBubbleSize val="0"/>
        </c:dLbls>
        <c:marker val="1"/>
        <c:smooth val="0"/>
        <c:axId val="101122432"/>
        <c:axId val="101124352"/>
      </c:lineChart>
      <c:catAx>
        <c:axId val="101122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24352"/>
        <c:crosses val="autoZero"/>
        <c:auto val="1"/>
        <c:lblAlgn val="ctr"/>
        <c:lblOffset val="100"/>
        <c:tickLblSkip val="1"/>
        <c:tickMarkSkip val="1"/>
        <c:noMultiLvlLbl val="0"/>
      </c:catAx>
      <c:valAx>
        <c:axId val="1011243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2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8.92</c:v>
                </c:pt>
                <c:pt idx="1">
                  <c:v>8</c:v>
                </c:pt>
                <c:pt idx="2">
                  <c:v>8.83</c:v>
                </c:pt>
                <c:pt idx="3">
                  <c:v>10.16</c:v>
                </c:pt>
                <c:pt idx="4">
                  <c:v>12.84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15.01</c:v>
                </c:pt>
                <c:pt idx="1">
                  <c:v>17.37</c:v>
                </c:pt>
                <c:pt idx="2">
                  <c:v>21.83</c:v>
                </c:pt>
                <c:pt idx="3">
                  <c:v>25.73</c:v>
                </c:pt>
                <c:pt idx="4">
                  <c:v>26.76</c:v>
                </c:pt>
              </c:numCache>
            </c:numRef>
          </c:val>
        </c:ser>
        <c:dLbls>
          <c:showLegendKey val="0"/>
          <c:showVal val="0"/>
          <c:showCatName val="0"/>
          <c:showSerName val="0"/>
          <c:showPercent val="0"/>
          <c:showBubbleSize val="0"/>
        </c:dLbls>
        <c:gapWidth val="250"/>
        <c:overlap val="100"/>
        <c:axId val="90643456"/>
        <c:axId val="90649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2.91</c:v>
                </c:pt>
                <c:pt idx="1">
                  <c:v>1.57</c:v>
                </c:pt>
                <c:pt idx="2">
                  <c:v>5.59</c:v>
                </c:pt>
                <c:pt idx="3">
                  <c:v>4.9400000000000004</c:v>
                </c:pt>
                <c:pt idx="4">
                  <c:v>4.83</c:v>
                </c:pt>
              </c:numCache>
            </c:numRef>
          </c:val>
          <c:smooth val="0"/>
        </c:ser>
        <c:dLbls>
          <c:showLegendKey val="0"/>
          <c:showVal val="0"/>
          <c:showCatName val="0"/>
          <c:showSerName val="0"/>
          <c:showPercent val="0"/>
          <c:showBubbleSize val="0"/>
        </c:dLbls>
        <c:marker val="1"/>
        <c:smooth val="0"/>
        <c:axId val="90643456"/>
        <c:axId val="90649728"/>
      </c:lineChart>
      <c:catAx>
        <c:axId val="906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649728"/>
        <c:crosses val="autoZero"/>
        <c:auto val="1"/>
        <c:lblAlgn val="ctr"/>
        <c:lblOffset val="100"/>
        <c:tickLblSkip val="1"/>
        <c:tickMarkSkip val="1"/>
        <c:noMultiLvlLbl val="0"/>
      </c:catAx>
      <c:valAx>
        <c:axId val="90649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6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0.01</c:v>
                </c:pt>
                <c:pt idx="6">
                  <c:v>#N/A</c:v>
                </c:pt>
                <c:pt idx="7">
                  <c:v>0.03</c:v>
                </c:pt>
                <c:pt idx="8">
                  <c:v>#N/A</c:v>
                </c:pt>
                <c:pt idx="9">
                  <c:v>0.06</c:v>
                </c:pt>
              </c:numCache>
            </c:numRef>
          </c:val>
        </c:ser>
        <c:ser>
          <c:idx val="3"/>
          <c:order val="3"/>
          <c:tx>
            <c:strRef>
              <c:f>データシート!$A$30</c:f>
              <c:strCache>
                <c:ptCount val="1"/>
                <c:pt idx="0">
                  <c:v>百穴管理特別会計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0.15</c:v>
                </c:pt>
                <c:pt idx="4">
                  <c:v>#N/A</c:v>
                </c:pt>
                <c:pt idx="5">
                  <c:v>0.14000000000000001</c:v>
                </c:pt>
                <c:pt idx="6">
                  <c:v>#N/A</c:v>
                </c:pt>
                <c:pt idx="7">
                  <c:v>0.22</c:v>
                </c:pt>
                <c:pt idx="8">
                  <c:v>#N/A</c:v>
                </c:pt>
                <c:pt idx="9">
                  <c:v>0.28999999999999998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0.18</c:v>
                </c:pt>
                <c:pt idx="4">
                  <c:v>#N/A</c:v>
                </c:pt>
                <c:pt idx="5">
                  <c:v>1.3</c:v>
                </c:pt>
                <c:pt idx="6">
                  <c:v>#N/A</c:v>
                </c:pt>
                <c:pt idx="7">
                  <c:v>0.33</c:v>
                </c:pt>
                <c:pt idx="8">
                  <c:v>#N/A</c:v>
                </c:pt>
                <c:pt idx="9">
                  <c:v>0.32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0.49</c:v>
                </c:pt>
                <c:pt idx="2">
                  <c:v>#N/A</c:v>
                </c:pt>
                <c:pt idx="3">
                  <c:v>0.71</c:v>
                </c:pt>
                <c:pt idx="4">
                  <c:v>#N/A</c:v>
                </c:pt>
                <c:pt idx="5">
                  <c:v>0.64</c:v>
                </c:pt>
                <c:pt idx="6">
                  <c:v>#N/A</c:v>
                </c:pt>
                <c:pt idx="7">
                  <c:v>0.76</c:v>
                </c:pt>
                <c:pt idx="8">
                  <c:v>#N/A</c:v>
                </c:pt>
                <c:pt idx="9">
                  <c:v>0.79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c:v>
                </c:pt>
                <c:pt idx="2">
                  <c:v>#N/A</c:v>
                </c:pt>
                <c:pt idx="3">
                  <c:v>1.03</c:v>
                </c:pt>
                <c:pt idx="4">
                  <c:v>#N/A</c:v>
                </c:pt>
                <c:pt idx="5">
                  <c:v>0.78</c:v>
                </c:pt>
                <c:pt idx="6">
                  <c:v>#N/A</c:v>
                </c:pt>
                <c:pt idx="7">
                  <c:v>1.1599999999999999</c:v>
                </c:pt>
                <c:pt idx="8">
                  <c:v>#N/A</c:v>
                </c:pt>
                <c:pt idx="9">
                  <c:v>1.26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3.18</c:v>
                </c:pt>
                <c:pt idx="2">
                  <c:v>#N/A</c:v>
                </c:pt>
                <c:pt idx="3">
                  <c:v>3.31</c:v>
                </c:pt>
                <c:pt idx="4">
                  <c:v>#N/A</c:v>
                </c:pt>
                <c:pt idx="5">
                  <c:v>4.3899999999999997</c:v>
                </c:pt>
                <c:pt idx="6">
                  <c:v>#N/A</c:v>
                </c:pt>
                <c:pt idx="7">
                  <c:v>5.91</c:v>
                </c:pt>
                <c:pt idx="8">
                  <c:v>#N/A</c:v>
                </c:pt>
                <c:pt idx="9">
                  <c:v>6.89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8.81</c:v>
                </c:pt>
                <c:pt idx="2">
                  <c:v>#N/A</c:v>
                </c:pt>
                <c:pt idx="3">
                  <c:v>7.84</c:v>
                </c:pt>
                <c:pt idx="4">
                  <c:v>#N/A</c:v>
                </c:pt>
                <c:pt idx="5">
                  <c:v>8.68</c:v>
                </c:pt>
                <c:pt idx="6">
                  <c:v>#N/A</c:v>
                </c:pt>
                <c:pt idx="7">
                  <c:v>9.93</c:v>
                </c:pt>
                <c:pt idx="8">
                  <c:v>#N/A</c:v>
                </c:pt>
                <c:pt idx="9">
                  <c:v>12.54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32.26</c:v>
                </c:pt>
                <c:pt idx="2">
                  <c:v>#N/A</c:v>
                </c:pt>
                <c:pt idx="3">
                  <c:v>32.42</c:v>
                </c:pt>
                <c:pt idx="4">
                  <c:v>#N/A</c:v>
                </c:pt>
                <c:pt idx="5">
                  <c:v>31.49</c:v>
                </c:pt>
                <c:pt idx="6">
                  <c:v>#N/A</c:v>
                </c:pt>
                <c:pt idx="7">
                  <c:v>25.99</c:v>
                </c:pt>
                <c:pt idx="8">
                  <c:v>#N/A</c:v>
                </c:pt>
                <c:pt idx="9">
                  <c:v>26.34</c:v>
                </c:pt>
              </c:numCache>
            </c:numRef>
          </c:val>
        </c:ser>
        <c:dLbls>
          <c:showLegendKey val="0"/>
          <c:showVal val="0"/>
          <c:showCatName val="0"/>
          <c:showSerName val="0"/>
          <c:showPercent val="0"/>
          <c:showBubbleSize val="0"/>
        </c:dLbls>
        <c:gapWidth val="150"/>
        <c:overlap val="100"/>
        <c:axId val="109696128"/>
        <c:axId val="109697664"/>
      </c:barChart>
      <c:catAx>
        <c:axId val="1096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97664"/>
        <c:crosses val="autoZero"/>
        <c:auto val="1"/>
        <c:lblAlgn val="ctr"/>
        <c:lblOffset val="100"/>
        <c:tickLblSkip val="1"/>
        <c:tickMarkSkip val="1"/>
        <c:noMultiLvlLbl val="0"/>
      </c:catAx>
      <c:valAx>
        <c:axId val="10969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9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545</c:v>
                </c:pt>
                <c:pt idx="5">
                  <c:v>554</c:v>
                </c:pt>
                <c:pt idx="8">
                  <c:v>570</c:v>
                </c:pt>
                <c:pt idx="11">
                  <c:v>606</c:v>
                </c:pt>
                <c:pt idx="14">
                  <c:v>596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37</c:v>
                </c:pt>
                <c:pt idx="6">
                  <c:v>26</c:v>
                </c:pt>
                <c:pt idx="9">
                  <c:v>27</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269</c:v>
                </c:pt>
                <c:pt idx="3">
                  <c:v>253</c:v>
                </c:pt>
                <c:pt idx="6">
                  <c:v>268</c:v>
                </c:pt>
                <c:pt idx="9">
                  <c:v>250</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650</c:v>
                </c:pt>
                <c:pt idx="3">
                  <c:v>569</c:v>
                </c:pt>
                <c:pt idx="6">
                  <c:v>573</c:v>
                </c:pt>
                <c:pt idx="9">
                  <c:v>590</c:v>
                </c:pt>
                <c:pt idx="12">
                  <c:v>592</c:v>
                </c:pt>
              </c:numCache>
            </c:numRef>
          </c:val>
        </c:ser>
        <c:dLbls>
          <c:showLegendKey val="0"/>
          <c:showVal val="0"/>
          <c:showCatName val="0"/>
          <c:showSerName val="0"/>
          <c:showPercent val="0"/>
          <c:showBubbleSize val="0"/>
        </c:dLbls>
        <c:gapWidth val="100"/>
        <c:overlap val="100"/>
        <c:axId val="2761472"/>
        <c:axId val="276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416</c:v>
                </c:pt>
                <c:pt idx="2">
                  <c:v>#N/A</c:v>
                </c:pt>
                <c:pt idx="3">
                  <c:v>#N/A</c:v>
                </c:pt>
                <c:pt idx="4">
                  <c:v>306</c:v>
                </c:pt>
                <c:pt idx="5">
                  <c:v>#N/A</c:v>
                </c:pt>
                <c:pt idx="6">
                  <c:v>#N/A</c:v>
                </c:pt>
                <c:pt idx="7">
                  <c:v>297</c:v>
                </c:pt>
                <c:pt idx="8">
                  <c:v>#N/A</c:v>
                </c:pt>
                <c:pt idx="9">
                  <c:v>#N/A</c:v>
                </c:pt>
                <c:pt idx="10">
                  <c:v>261</c:v>
                </c:pt>
                <c:pt idx="11">
                  <c:v>#N/A</c:v>
                </c:pt>
                <c:pt idx="12">
                  <c:v>#N/A</c:v>
                </c:pt>
                <c:pt idx="13">
                  <c:v>246</c:v>
                </c:pt>
                <c:pt idx="14">
                  <c:v>#N/A</c:v>
                </c:pt>
              </c:numCache>
            </c:numRef>
          </c:val>
          <c:smooth val="0"/>
        </c:ser>
        <c:dLbls>
          <c:showLegendKey val="0"/>
          <c:showVal val="0"/>
          <c:showCatName val="0"/>
          <c:showSerName val="0"/>
          <c:showPercent val="0"/>
          <c:showBubbleSize val="0"/>
        </c:dLbls>
        <c:marker val="1"/>
        <c:smooth val="0"/>
        <c:axId val="2761472"/>
        <c:axId val="2763392"/>
      </c:lineChart>
      <c:catAx>
        <c:axId val="27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3392"/>
        <c:crosses val="autoZero"/>
        <c:auto val="1"/>
        <c:lblAlgn val="ctr"/>
        <c:lblOffset val="100"/>
        <c:tickLblSkip val="1"/>
        <c:tickMarkSkip val="1"/>
        <c:noMultiLvlLbl val="0"/>
      </c:catAx>
      <c:valAx>
        <c:axId val="276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6730</c:v>
                </c:pt>
                <c:pt idx="5">
                  <c:v>7190</c:v>
                </c:pt>
                <c:pt idx="8">
                  <c:v>7258</c:v>
                </c:pt>
                <c:pt idx="11">
                  <c:v>7269</c:v>
                </c:pt>
                <c:pt idx="14">
                  <c:v>7304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1060</c:v>
                </c:pt>
                <c:pt idx="5">
                  <c:v>1211</c:v>
                </c:pt>
                <c:pt idx="8">
                  <c:v>1590</c:v>
                </c:pt>
                <c:pt idx="11">
                  <c:v>1648</c:v>
                </c:pt>
                <c:pt idx="14">
                  <c:v>1753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1551</c:v>
                </c:pt>
                <c:pt idx="3">
                  <c:v>1533</c:v>
                </c:pt>
                <c:pt idx="6">
                  <c:v>1425</c:v>
                </c:pt>
                <c:pt idx="9">
                  <c:v>1335</c:v>
                </c:pt>
                <c:pt idx="12">
                  <c:v>1276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137</c:v>
                </c:pt>
                <c:pt idx="3">
                  <c:v>160</c:v>
                </c:pt>
                <c:pt idx="6">
                  <c:v>165</c:v>
                </c:pt>
                <c:pt idx="9">
                  <c:v>191</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3796</c:v>
                </c:pt>
                <c:pt idx="3">
                  <c:v>3698</c:v>
                </c:pt>
                <c:pt idx="6">
                  <c:v>3680</c:v>
                </c:pt>
                <c:pt idx="9">
                  <c:v>3398</c:v>
                </c:pt>
                <c:pt idx="12">
                  <c:v>3100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6366</c:v>
                </c:pt>
                <c:pt idx="3">
                  <c:v>6355</c:v>
                </c:pt>
                <c:pt idx="6">
                  <c:v>6269</c:v>
                </c:pt>
                <c:pt idx="9">
                  <c:v>6274</c:v>
                </c:pt>
                <c:pt idx="12">
                  <c:v>6305</c:v>
                </c:pt>
              </c:numCache>
            </c:numRef>
          </c:val>
        </c:ser>
        <c:dLbls>
          <c:showLegendKey val="0"/>
          <c:showVal val="0"/>
          <c:showCatName val="0"/>
          <c:showSerName val="0"/>
          <c:showPercent val="0"/>
          <c:showBubbleSize val="0"/>
        </c:dLbls>
        <c:gapWidth val="100"/>
        <c:overlap val="100"/>
        <c:axId val="109636224"/>
        <c:axId val="109638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4060</c:v>
                </c:pt>
                <c:pt idx="2">
                  <c:v>#N/A</c:v>
                </c:pt>
                <c:pt idx="3">
                  <c:v>#N/A</c:v>
                </c:pt>
                <c:pt idx="4">
                  <c:v>3345</c:v>
                </c:pt>
                <c:pt idx="5">
                  <c:v>#N/A</c:v>
                </c:pt>
                <c:pt idx="6">
                  <c:v>#N/A</c:v>
                </c:pt>
                <c:pt idx="7">
                  <c:v>2692</c:v>
                </c:pt>
                <c:pt idx="8">
                  <c:v>#N/A</c:v>
                </c:pt>
                <c:pt idx="9">
                  <c:v>#N/A</c:v>
                </c:pt>
                <c:pt idx="10">
                  <c:v>2280</c:v>
                </c:pt>
                <c:pt idx="11">
                  <c:v>#N/A</c:v>
                </c:pt>
                <c:pt idx="12">
                  <c:v>#N/A</c:v>
                </c:pt>
                <c:pt idx="13">
                  <c:v>1814</c:v>
                </c:pt>
                <c:pt idx="14">
                  <c:v>#N/A</c:v>
                </c:pt>
              </c:numCache>
            </c:numRef>
          </c:val>
          <c:smooth val="0"/>
        </c:ser>
        <c:dLbls>
          <c:showLegendKey val="0"/>
          <c:showVal val="0"/>
          <c:showCatName val="0"/>
          <c:showSerName val="0"/>
          <c:showPercent val="0"/>
          <c:showBubbleSize val="0"/>
        </c:dLbls>
        <c:marker val="1"/>
        <c:smooth val="0"/>
        <c:axId val="109636224"/>
        <c:axId val="109638400"/>
      </c:lineChart>
      <c:catAx>
        <c:axId val="10963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38400"/>
        <c:crosses val="autoZero"/>
        <c:auto val="1"/>
        <c:lblAlgn val="ctr"/>
        <c:lblOffset val="100"/>
        <c:tickLblSkip val="1"/>
        <c:tickMarkSkip val="1"/>
        <c:noMultiLvlLbl val="0"/>
      </c:catAx>
      <c:valAx>
        <c:axId val="10963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3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{45D15855-E30A-4567-82AC-987F2D20285E}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{D6DE2B6E-A918-4600-94BB-E1375FF62E48}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{E6CE820A-9C53-4ED4-8176-3AE4A03C3685}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{90EFA3E9-61D5-4507-851C-6F0D984DF55D}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{9D6DCF57-FEEB-4E5F-9811-0A19F53F104C}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{1D01DF2E-7B30-40B3-8CC3-86722BE4BEE1}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{2343A10F-2A7C-4FC4-94BF-B375619F704D}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{87267AE5-EAC2-418F-8B90-D2C05E9E0DEA}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{32D60EFD-4CE0-424B-BA90-FCE418465514}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{53C9C2AD-3CB8-4F98-B656-C610C7039214}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843008"/>
        <c:axId val="66844928"/>
      </c:scatterChart>
      <c:valAx>
        <c:axId val="66843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844928"/>
        <c:crosses val="autoZero"/>
        <c:crossBetween val="midCat"/>
      </c:valAx>
      <c:valAx>
        <c:axId val="66844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843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{D393B972-0C53-443F-A36D-23FF3081BF8F}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{D69440E7-0EBB-42F5-A1D7-660DB3C2C0BD}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{254D3399-6C1C-4CED-82B3-0E87C339A9B9}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{6BAFAD4D-1FD3-4E52-832A-5004CA50C93E}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{2DDC2CE6-E260-4236-BFD3-83C34904A8EB}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10.199999999999999</c:v>
                </c:pt>
                <c:pt idx="2">
                  <c:v>8.3000000000000007</c:v>
                </c:pt>
                <c:pt idx="3">
                  <c:v>7.1</c:v>
                </c:pt>
                <c:pt idx="4">
                  <c:v>6.6</c:v>
                </c:pt>
              </c:numCache>
            </c:numRef>
          </c:xVal>
          <c:yVal>
            <c:numRef>
              <c:f>公会計指標分析・財政指標組合せ分析表!$K$73:$O$73</c:f>
              <c:numCache>
                <c:formatCode>#,##0.0;"▲ "#,##0.0</c:formatCode>
                <c:ptCount val="5"/>
                <c:pt idx="0">
                  <c:v>98.9</c:v>
                </c:pt>
                <c:pt idx="1">
                  <c:v>83.3</c:v>
                </c:pt>
                <c:pt idx="2">
                  <c:v>66.400000000000006</c:v>
                </c:pt>
                <c:pt idx="3">
                  <c:v>57.4</c:v>
                </c:pt>
                <c:pt idx="4">
                  <c:v>43.9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{F828CE5D-6071-44EE-B3EC-79FB7F98D33A}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{94FC4DC8-B940-44AC-8D9A-BB2AA71C0B63}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{ECB5772D-40E9-414F-A2DA-AE64121E52DF}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{EF774D73-59B7-4090-8167-F2C95BCA3962}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{CC4BBD02-ECA9-4DEE-85B6-E7A2AC307AA3}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8.5</c:v>
                </c:pt>
              </c:numCache>
            </c:numRef>
          </c:xVal>
          <c:yVal>
            <c:numRef>
              <c:f>公会計指標分析・財政指標組合せ分析表!$K$77:$O$77</c:f>
              <c:numCache>
                <c:formatCode>#,##0.0;"▲ "#,##0.0</c:formatCode>
                <c:ptCount val="5"/>
                <c:pt idx="0">
                  <c:v>40.200000000000003</c:v>
                </c:pt>
                <c:pt idx="1">
                  <c:v>30.7</c:v>
                </c:pt>
                <c:pt idx="2">
                  <c:v>22.3</c:v>
                </c:pt>
                <c:pt idx="3">
                  <c:v>20.3</c:v>
                </c:pt>
                <c:pt idx="4">
                  <c:v>44.9</c:v>
                </c:pt>
              </c:numCache>
            </c:numRef>
          </c:yVal>
          <c:smooth val="0"/>
        </c:ser>
        <c:dLbls>
          <c:showLegendKey val="0"/>
          <c:showVal val="0"/>
          <c:showCatName val="0"/>
          <c:showSerName val="0"/>
          <c:showPercent val="0"/>
          <c:showBubbleSize val="0"/>
        </c:dLbls>
        <c:axId val="33058176"/>
        <c:axId val="33060352"/>
      </c:scatterChart>
      <c:valAx>
        <c:axId val="33058176"/>
        <c:scaling>
          <c:orientation val="minMax"/>
          <c:max val="12.2"/>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60352"/>
        <c:crosses val="autoZero"/>
        <c:crossBetween val="midCat"/>
      </c:valAx>
      <c:valAx>
        <c:axId val="33060352"/>
        <c:scaling>
          <c:orientation val="minMax"/>
          <c:max val="11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058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20,013
19,884
38.64
7,047,310
6,424,439
606,617
4,725,145
6,305,128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全国市町村平均及び類似団体内平均を上回っているが、埼玉県市町村平均を下回っている。</a:t>
          </a:r>
          <a:r>
            <a:rPr lang="ja-JP" altLang="en-US" sz="1100" b="0" i="0" baseline="0">
              <a:solidFill>
                <a:schemeClr val="dk1"/>
              </a:solidFill>
              <a:effectLst/>
              <a:latin typeface="+mn-lt"/>
              <a:ea typeface="+mn-ea"/>
              <a:cs typeface="+mn-cs"/>
            </a:rPr>
            <a:t>新たな企業立地などにより基準財政収入額が増加したことが要因と思われる。引き続き、</a:t>
          </a:r>
          <a:r>
            <a:rPr lang="ja-JP" altLang="ja-JP" sz="1100" b="0" i="0" baseline="0">
              <a:solidFill>
                <a:schemeClr val="dk1"/>
              </a:solidFill>
              <a:effectLst/>
              <a:latin typeface="+mn-lt"/>
              <a:ea typeface="+mn-ea"/>
              <a:cs typeface="+mn-cs"/>
            </a:rPr>
            <a:t>企業誘致の推進などにより、自主財源を確保するとともに、税の徴収強化等の取組みを通じて、財政基盤の強化に努める。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86783</xdr:rowOff>
    </xdr:to>
    <xdr:cxnSp macro="">
      <xdr:nvCxnSpPr>
        <xdr:cNvPr id="68" name="直線コネクタ 67"/>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90" name="テキスト ボックス 89"/>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92" name="テキスト ボックス 91"/>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全国市町村平均、埼玉県市町村平均及び類似団体内平均を下回っている。人件費の抑制及び公債費の減少に努めているが、扶助費は高齢化等により</a:t>
          </a:r>
          <a:r>
            <a:rPr lang="ja-JP" altLang="en-US" sz="1100" b="0" i="0" baseline="0">
              <a:solidFill>
                <a:schemeClr val="dk1"/>
              </a:solidFill>
              <a:effectLst/>
              <a:latin typeface="+mn-lt"/>
              <a:ea typeface="+mn-ea"/>
              <a:cs typeface="+mn-cs"/>
            </a:rPr>
            <a:t>増加傾向にあり、</a:t>
          </a:r>
          <a:r>
            <a:rPr lang="ja-JP" altLang="ja-JP" sz="1100" b="0" i="0" baseline="0">
              <a:solidFill>
                <a:schemeClr val="dk1"/>
              </a:solidFill>
              <a:effectLst/>
              <a:latin typeface="+mn-lt"/>
              <a:ea typeface="+mn-ea"/>
              <a:cs typeface="+mn-cs"/>
            </a:rPr>
            <a:t>今後も増加が見込まれる。事業を新設または拡充する場合は、後年度の財政負担を検証し、既存事業のスクラップ＆ビルドを徹底するなど、健全な財政運営に努める。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49276</xdr:rowOff>
    </xdr:from>
    <xdr:to>
      <xdr:col>7</xdr:col>
      <xdr:colOff>152400</xdr:colOff>
      <xdr:row>63</xdr:row>
      <xdr:rowOff>90170</xdr:rowOff>
    </xdr:to>
    <xdr:cxnSp macro="">
      <xdr:nvCxnSpPr>
        <xdr:cNvPr id="129" name="直線コネクタ 128"/>
        <xdr:cNvCxnSpPr/>
      </xdr:nvCxnSpPr>
      <xdr:spPr>
        <a:xfrm flipV="1">
          <a:off x="4114800" y="1067917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75692</xdr:rowOff>
    </xdr:from>
    <xdr:to>
      <xdr:col>6</xdr:col>
      <xdr:colOff>0</xdr:colOff>
      <xdr:row>63</xdr:row>
      <xdr:rowOff>90170</xdr:rowOff>
    </xdr:to>
    <xdr:cxnSp macro="">
      <xdr:nvCxnSpPr>
        <xdr:cNvPr id="132" name="直線コネクタ 131"/>
        <xdr:cNvCxnSpPr/>
      </xdr:nvCxnSpPr>
      <xdr:spPr>
        <a:xfrm>
          <a:off x="3225800" y="1087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75692</xdr:rowOff>
    </xdr:to>
    <xdr:cxnSp macro="">
      <xdr:nvCxnSpPr>
        <xdr:cNvPr id="135" name="直線コネクタ 134"/>
        <xdr:cNvCxnSpPr/>
      </xdr:nvCxnSpPr>
      <xdr:spPr>
        <a:xfrm>
          <a:off x="2336800" y="1080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51562</xdr:rowOff>
    </xdr:to>
    <xdr:cxnSp macro="">
      <xdr:nvCxnSpPr>
        <xdr:cNvPr id="138" name="直線コネクタ 137"/>
        <xdr:cNvCxnSpPr/>
      </xdr:nvCxnSpPr>
      <xdr:spPr>
        <a:xfrm flipV="1">
          <a:off x="1447800" y="1080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8" name="円/楕円 147"/>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49"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0" name="円/楕円 149"/>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1" name="テキスト ボックス 150"/>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2" name="円/楕円 151"/>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136669</xdr:rowOff>
    </xdr:from>
    <xdr:ext cx="762000" cy="259045"/>
    <xdr:sp macro="" textlink="">
      <xdr:nvSpPr>
        <xdr:cNvPr id="153" name="テキスト ボックス 152"/>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4" name="円/楕円 153"/>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64279</xdr:rowOff>
    </xdr:from>
    <xdr:ext cx="762000" cy="259045"/>
    <xdr:sp macro="" textlink="">
      <xdr:nvSpPr>
        <xdr:cNvPr id="155" name="テキスト ボックス 154"/>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6" name="円/楕円 155"/>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7" name="テキスト ボックス 156"/>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全国市町村平均及び類似団体内平均を下回っているが、埼玉県市町村平均を上回っている。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引き続き、人件費、物件費等の適正化を図る。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27867</xdr:rowOff>
    </xdr:from>
    <xdr:to>
      <xdr:col>7</xdr:col>
      <xdr:colOff>152400</xdr:colOff>
      <xdr:row>81</xdr:row>
      <xdr:rowOff>35593</xdr:rowOff>
    </xdr:to>
    <xdr:cxnSp macro="">
      <xdr:nvCxnSpPr>
        <xdr:cNvPr id="190" name="直線コネクタ 189"/>
        <xdr:cNvCxnSpPr/>
      </xdr:nvCxnSpPr>
      <xdr:spPr>
        <a:xfrm>
          <a:off x="4114800" y="13915317"/>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27867</xdr:rowOff>
    </xdr:from>
    <xdr:to>
      <xdr:col>6</xdr:col>
      <xdr:colOff>0</xdr:colOff>
      <xdr:row>81</xdr:row>
      <xdr:rowOff>51122</xdr:rowOff>
    </xdr:to>
    <xdr:cxnSp macro="">
      <xdr:nvCxnSpPr>
        <xdr:cNvPr id="193" name="直線コネクタ 192"/>
        <xdr:cNvCxnSpPr/>
      </xdr:nvCxnSpPr>
      <xdr:spPr>
        <a:xfrm flipV="1">
          <a:off x="3225800" y="13915317"/>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5742</xdr:rowOff>
    </xdr:from>
    <xdr:to>
      <xdr:col>6</xdr:col>
      <xdr:colOff>50800</xdr:colOff>
      <xdr:row>81</xdr:row>
      <xdr:rowOff>107342</xdr:rowOff>
    </xdr:to>
    <xdr:sp macro="" textlink="">
      <xdr:nvSpPr>
        <xdr:cNvPr id="194" name="フローチャート : 判断 193"/>
        <xdr:cNvSpPr/>
      </xdr:nvSpPr>
      <xdr:spPr>
        <a:xfrm>
          <a:off x="4064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92119</xdr:rowOff>
    </xdr:from>
    <xdr:ext cx="736600" cy="259045"/>
    <xdr:sp macro="" textlink="">
      <xdr:nvSpPr>
        <xdr:cNvPr id="195" name="テキスト ボックス 194"/>
        <xdr:cNvSpPr txBox="1"/>
      </xdr:nvSpPr>
      <xdr:spPr>
        <a:xfrm>
          <a:off x="3733800" y="1397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34305</xdr:rowOff>
    </xdr:from>
    <xdr:to>
      <xdr:col>4</xdr:col>
      <xdr:colOff>482600</xdr:colOff>
      <xdr:row>81</xdr:row>
      <xdr:rowOff>51122</xdr:rowOff>
    </xdr:to>
    <xdr:cxnSp macro="">
      <xdr:nvCxnSpPr>
        <xdr:cNvPr id="196" name="直線コネクタ 195"/>
        <xdr:cNvCxnSpPr/>
      </xdr:nvCxnSpPr>
      <xdr:spPr>
        <a:xfrm>
          <a:off x="2336800" y="13921755"/>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155707</xdr:rowOff>
    </xdr:from>
    <xdr:to>
      <xdr:col>4</xdr:col>
      <xdr:colOff>533400</xdr:colOff>
      <xdr:row>81</xdr:row>
      <xdr:rowOff>85857</xdr:rowOff>
    </xdr:to>
    <xdr:sp macro="" textlink="">
      <xdr:nvSpPr>
        <xdr:cNvPr id="197" name="フローチャート : 判断 196"/>
        <xdr:cNvSpPr/>
      </xdr:nvSpPr>
      <xdr:spPr>
        <a:xfrm>
          <a:off x="3175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96034</xdr:rowOff>
    </xdr:from>
    <xdr:ext cx="762000" cy="259045"/>
    <xdr:sp macro="" textlink="">
      <xdr:nvSpPr>
        <xdr:cNvPr id="198" name="テキスト ボックス 197"/>
        <xdr:cNvSpPr txBox="1"/>
      </xdr:nvSpPr>
      <xdr:spPr>
        <a:xfrm>
          <a:off x="2844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30473</xdr:rowOff>
    </xdr:from>
    <xdr:to>
      <xdr:col>3</xdr:col>
      <xdr:colOff>279400</xdr:colOff>
      <xdr:row>81</xdr:row>
      <xdr:rowOff>34305</xdr:rowOff>
    </xdr:to>
    <xdr:cxnSp macro="">
      <xdr:nvCxnSpPr>
        <xdr:cNvPr id="199" name="直線コネクタ 198"/>
        <xdr:cNvCxnSpPr/>
      </xdr:nvCxnSpPr>
      <xdr:spPr>
        <a:xfrm>
          <a:off x="1447800" y="13917923"/>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157744</xdr:rowOff>
    </xdr:from>
    <xdr:to>
      <xdr:col>3</xdr:col>
      <xdr:colOff>330200</xdr:colOff>
      <xdr:row>81</xdr:row>
      <xdr:rowOff>87894</xdr:rowOff>
    </xdr:to>
    <xdr:sp macro="" textlink="">
      <xdr:nvSpPr>
        <xdr:cNvPr id="200" name="フローチャート : 判断 199"/>
        <xdr:cNvSpPr/>
      </xdr:nvSpPr>
      <xdr:spPr>
        <a:xfrm>
          <a:off x="2286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72671</xdr:rowOff>
    </xdr:from>
    <xdr:ext cx="762000" cy="259045"/>
    <xdr:sp macro="" textlink="">
      <xdr:nvSpPr>
        <xdr:cNvPr id="201" name="テキスト ボックス 200"/>
        <xdr:cNvSpPr txBox="1"/>
      </xdr:nvSpPr>
      <xdr:spPr>
        <a:xfrm>
          <a:off x="1955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2451</xdr:rowOff>
    </xdr:from>
    <xdr:to>
      <xdr:col>2</xdr:col>
      <xdr:colOff>127000</xdr:colOff>
      <xdr:row>81</xdr:row>
      <xdr:rowOff>104051</xdr:rowOff>
    </xdr:to>
    <xdr:sp macro="" textlink="">
      <xdr:nvSpPr>
        <xdr:cNvPr id="202" name="フローチャート : 判断 201"/>
        <xdr:cNvSpPr/>
      </xdr:nvSpPr>
      <xdr:spPr>
        <a:xfrm>
          <a:off x="1397000" y="1388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88828</xdr:rowOff>
    </xdr:from>
    <xdr:ext cx="762000" cy="259045"/>
    <xdr:sp macro="" textlink="">
      <xdr:nvSpPr>
        <xdr:cNvPr id="203" name="テキスト ボックス 202"/>
        <xdr:cNvSpPr txBox="1"/>
      </xdr:nvSpPr>
      <xdr:spPr>
        <a:xfrm>
          <a:off x="1066800" y="1397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156243</xdr:rowOff>
    </xdr:from>
    <xdr:to>
      <xdr:col>7</xdr:col>
      <xdr:colOff>203200</xdr:colOff>
      <xdr:row>81</xdr:row>
      <xdr:rowOff>86393</xdr:rowOff>
    </xdr:to>
    <xdr:sp macro="" textlink="">
      <xdr:nvSpPr>
        <xdr:cNvPr id="209" name="円/楕円 208"/>
        <xdr:cNvSpPr/>
      </xdr:nvSpPr>
      <xdr:spPr>
        <a:xfrm>
          <a:off x="4902200" y="138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77520</xdr:rowOff>
    </xdr:from>
    <xdr:ext cx="762000" cy="259045"/>
    <xdr:sp macro="" textlink="">
      <xdr:nvSpPr>
        <xdr:cNvPr id="210" name="人件費・物件費等の状況該当値テキスト"/>
        <xdr:cNvSpPr txBox="1"/>
      </xdr:nvSpPr>
      <xdr:spPr>
        <a:xfrm>
          <a:off x="5041900" y="137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148517</xdr:rowOff>
    </xdr:from>
    <xdr:to>
      <xdr:col>6</xdr:col>
      <xdr:colOff>50800</xdr:colOff>
      <xdr:row>81</xdr:row>
      <xdr:rowOff>78667</xdr:rowOff>
    </xdr:to>
    <xdr:sp macro="" textlink="">
      <xdr:nvSpPr>
        <xdr:cNvPr id="211" name="円/楕円 210"/>
        <xdr:cNvSpPr/>
      </xdr:nvSpPr>
      <xdr:spPr>
        <a:xfrm>
          <a:off x="4064000" y="138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88844</xdr:rowOff>
    </xdr:from>
    <xdr:ext cx="736600" cy="259045"/>
    <xdr:sp macro="" textlink="">
      <xdr:nvSpPr>
        <xdr:cNvPr id="212" name="テキスト ボックス 211"/>
        <xdr:cNvSpPr txBox="1"/>
      </xdr:nvSpPr>
      <xdr:spPr>
        <a:xfrm>
          <a:off x="3733800" y="136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322</xdr:rowOff>
    </xdr:from>
    <xdr:to>
      <xdr:col>4</xdr:col>
      <xdr:colOff>533400</xdr:colOff>
      <xdr:row>81</xdr:row>
      <xdr:rowOff>101922</xdr:rowOff>
    </xdr:to>
    <xdr:sp macro="" textlink="">
      <xdr:nvSpPr>
        <xdr:cNvPr id="213" name="円/楕円 212"/>
        <xdr:cNvSpPr/>
      </xdr:nvSpPr>
      <xdr:spPr>
        <a:xfrm>
          <a:off x="3175000" y="138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86699</xdr:rowOff>
    </xdr:from>
    <xdr:ext cx="762000" cy="259045"/>
    <xdr:sp macro="" textlink="">
      <xdr:nvSpPr>
        <xdr:cNvPr id="214" name="テキスト ボックス 213"/>
        <xdr:cNvSpPr txBox="1"/>
      </xdr:nvSpPr>
      <xdr:spPr>
        <a:xfrm>
          <a:off x="2844800" y="139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154955</xdr:rowOff>
    </xdr:from>
    <xdr:to>
      <xdr:col>3</xdr:col>
      <xdr:colOff>330200</xdr:colOff>
      <xdr:row>81</xdr:row>
      <xdr:rowOff>85105</xdr:rowOff>
    </xdr:to>
    <xdr:sp macro="" textlink="">
      <xdr:nvSpPr>
        <xdr:cNvPr id="215" name="円/楕円 214"/>
        <xdr:cNvSpPr/>
      </xdr:nvSpPr>
      <xdr:spPr>
        <a:xfrm>
          <a:off x="2286000" y="138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95282</xdr:rowOff>
    </xdr:from>
    <xdr:ext cx="762000" cy="259045"/>
    <xdr:sp macro="" textlink="">
      <xdr:nvSpPr>
        <xdr:cNvPr id="216" name="テキスト ボックス 215"/>
        <xdr:cNvSpPr txBox="1"/>
      </xdr:nvSpPr>
      <xdr:spPr>
        <a:xfrm>
          <a:off x="1955800" y="136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151123</xdr:rowOff>
    </xdr:from>
    <xdr:to>
      <xdr:col>2</xdr:col>
      <xdr:colOff>127000</xdr:colOff>
      <xdr:row>81</xdr:row>
      <xdr:rowOff>81273</xdr:rowOff>
    </xdr:to>
    <xdr:sp macro="" textlink="">
      <xdr:nvSpPr>
        <xdr:cNvPr id="217" name="円/楕円 216"/>
        <xdr:cNvSpPr/>
      </xdr:nvSpPr>
      <xdr:spPr>
        <a:xfrm>
          <a:off x="1397000" y="1386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91450</xdr:rowOff>
    </xdr:from>
    <xdr:ext cx="762000" cy="259045"/>
    <xdr:sp macro="" textlink="">
      <xdr:nvSpPr>
        <xdr:cNvPr id="218" name="テキスト ボックス 217"/>
        <xdr:cNvSpPr txBox="1"/>
      </xdr:nvSpPr>
      <xdr:spPr>
        <a:xfrm>
          <a:off x="1066800" y="1363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平均、全国町村平均及び類似団体内平均を上回っている。今後、時代の変化に適応した見直しを図り、給与、諸手当等の適正化に努める。また、町の給与改定については、国の人事院勧告を基本とし、県・近隣市町村の状況を踏まえ適正に取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45296</xdr:rowOff>
    </xdr:to>
    <xdr:cxnSp macro="">
      <xdr:nvCxnSpPr>
        <xdr:cNvPr id="247" name="直線コネクタ 246"/>
        <xdr:cNvCxnSpPr/>
      </xdr:nvCxnSpPr>
      <xdr:spPr>
        <a:xfrm flipV="1">
          <a:off x="17018000" y="1374436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48"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49" name="直線コネクタ 248"/>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0"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1" name="直線コネクタ 250"/>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45296</xdr:rowOff>
    </xdr:to>
    <xdr:cxnSp macro="">
      <xdr:nvCxnSpPr>
        <xdr:cNvPr id="252" name="直線コネクタ 251"/>
        <xdr:cNvCxnSpPr/>
      </xdr:nvCxnSpPr>
      <xdr:spPr>
        <a:xfrm>
          <a:off x="16179800" y="14677389"/>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3"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4" name="フローチャート : 判断 253"/>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104139</xdr:rowOff>
    </xdr:to>
    <xdr:cxnSp macro="">
      <xdr:nvCxnSpPr>
        <xdr:cNvPr id="255" name="直線コネクタ 254"/>
        <xdr:cNvCxnSpPr/>
      </xdr:nvCxnSpPr>
      <xdr:spPr>
        <a:xfrm>
          <a:off x="15290800" y="145969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6" name="フローチャート : 判断 255"/>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57" name="テキスト ボックス 25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112607</xdr:rowOff>
    </xdr:to>
    <xdr:cxnSp macro="">
      <xdr:nvCxnSpPr>
        <xdr:cNvPr id="258" name="直線コネクタ 257"/>
        <xdr:cNvCxnSpPr/>
      </xdr:nvCxnSpPr>
      <xdr:spPr>
        <a:xfrm flipV="1">
          <a:off x="14401800" y="145969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59" name="フローチャート : 判断 258"/>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0" name="テキスト ボックス 259"/>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88</xdr:row>
      <xdr:rowOff>152823</xdr:rowOff>
    </xdr:to>
    <xdr:cxnSp macro="">
      <xdr:nvCxnSpPr>
        <xdr:cNvPr id="261" name="直線コネクタ 260"/>
        <xdr:cNvCxnSpPr/>
      </xdr:nvCxnSpPr>
      <xdr:spPr>
        <a:xfrm flipV="1">
          <a:off x="13512800" y="152002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2" name="フローチャート : 判断 261"/>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3" name="テキスト ボックス 262"/>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4" name="フローチャート : 判断 263"/>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5" name="テキスト ボックス 264"/>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1" name="円/楕円 270"/>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61823</xdr:rowOff>
    </xdr:from>
    <xdr:ext cx="762000" cy="259045"/>
    <xdr:sp macro="" textlink="">
      <xdr:nvSpPr>
        <xdr:cNvPr id="272" name="給与水準   （国との比較）該当値テキスト"/>
        <xdr:cNvSpPr txBox="1"/>
      </xdr:nvSpPr>
      <xdr:spPr>
        <a:xfrm>
          <a:off x="17106900" y="146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4" name="テキスト ボックス 273"/>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5" name="円/楕円 274"/>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6" name="テキスト ボックス 275"/>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77" name="円/楕円 276"/>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78" name="テキスト ボックス 27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9" name="円/楕円 278"/>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0" name="テキスト ボックス 279"/>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埼玉県市町村平均を上回っている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、類似団体内平均を下回っている。横断的業務や新しい行政課題等に的確に対応できるよう組織の再編成を行うなど、職員数の適正化に努める。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2" name="直線コネクタ 311"/>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3"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4" name="直線コネクタ 313"/>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5"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6" name="直線コネクタ 315"/>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3901</xdr:rowOff>
    </xdr:from>
    <xdr:to>
      <xdr:col>24</xdr:col>
      <xdr:colOff>558800</xdr:colOff>
      <xdr:row>61</xdr:row>
      <xdr:rowOff>34925</xdr:rowOff>
    </xdr:to>
    <xdr:cxnSp macro="">
      <xdr:nvCxnSpPr>
        <xdr:cNvPr id="317" name="直線コネクタ 316"/>
        <xdr:cNvCxnSpPr/>
      </xdr:nvCxnSpPr>
      <xdr:spPr>
        <a:xfrm>
          <a:off x="16179800" y="1046235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8"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9" name="フローチャート : 判断 318"/>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61</xdr:row>
      <xdr:rowOff>3901</xdr:rowOff>
    </xdr:to>
    <xdr:cxnSp macro="">
      <xdr:nvCxnSpPr>
        <xdr:cNvPr id="320" name="直線コネクタ 319"/>
        <xdr:cNvCxnSpPr/>
      </xdr:nvCxnSpPr>
      <xdr:spPr>
        <a:xfrm>
          <a:off x="15290800" y="1045028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1" name="フローチャート : 判断 320"/>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2" name="テキスト ボックス 321"/>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163285</xdr:rowOff>
    </xdr:from>
    <xdr:to>
      <xdr:col>22</xdr:col>
      <xdr:colOff>203200</xdr:colOff>
      <xdr:row>61</xdr:row>
      <xdr:rowOff>3901</xdr:rowOff>
    </xdr:to>
    <xdr:cxnSp macro="">
      <xdr:nvCxnSpPr>
        <xdr:cNvPr id="323" name="直線コネクタ 322"/>
        <xdr:cNvCxnSpPr/>
      </xdr:nvCxnSpPr>
      <xdr:spPr>
        <a:xfrm flipV="1">
          <a:off x="14401800" y="1045028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4" name="フローチャート : 判断 323"/>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5" name="テキスト ボックス 324"/>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3901</xdr:rowOff>
    </xdr:from>
    <xdr:to>
      <xdr:col>21</xdr:col>
      <xdr:colOff>0</xdr:colOff>
      <xdr:row>61</xdr:row>
      <xdr:rowOff>3901</xdr:rowOff>
    </xdr:to>
    <xdr:cxnSp macro="">
      <xdr:nvCxnSpPr>
        <xdr:cNvPr id="326" name="直線コネクタ 325"/>
        <xdr:cNvCxnSpPr/>
      </xdr:nvCxnSpPr>
      <xdr:spPr>
        <a:xfrm>
          <a:off x="13512800" y="104623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9" name="フローチャート : 判断 328"/>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0" name="テキスト ボックス 329"/>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155575</xdr:rowOff>
    </xdr:from>
    <xdr:to>
      <xdr:col>24</xdr:col>
      <xdr:colOff>609600</xdr:colOff>
      <xdr:row>61</xdr:row>
      <xdr:rowOff>85725</xdr:rowOff>
    </xdr:to>
    <xdr:sp macro="" textlink="">
      <xdr:nvSpPr>
        <xdr:cNvPr id="336" name="円/楕円 335"/>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652</xdr:rowOff>
    </xdr:from>
    <xdr:ext cx="762000" cy="259045"/>
    <xdr:sp macro="" textlink="">
      <xdr:nvSpPr>
        <xdr:cNvPr id="337"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124551</xdr:rowOff>
    </xdr:from>
    <xdr:to>
      <xdr:col>23</xdr:col>
      <xdr:colOff>457200</xdr:colOff>
      <xdr:row>61</xdr:row>
      <xdr:rowOff>54701</xdr:rowOff>
    </xdr:to>
    <xdr:sp macro="" textlink="">
      <xdr:nvSpPr>
        <xdr:cNvPr id="338" name="円/楕円 337"/>
        <xdr:cNvSpPr/>
      </xdr:nvSpPr>
      <xdr:spPr>
        <a:xfrm>
          <a:off x="16129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39478</xdr:rowOff>
    </xdr:from>
    <xdr:ext cx="736600" cy="259045"/>
    <xdr:sp macro="" textlink="">
      <xdr:nvSpPr>
        <xdr:cNvPr id="339" name="テキスト ボックス 338"/>
        <xdr:cNvSpPr txBox="1"/>
      </xdr:nvSpPr>
      <xdr:spPr>
        <a:xfrm>
          <a:off x="15798800" y="1049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0" name="円/楕円 339"/>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27412</xdr:rowOff>
    </xdr:from>
    <xdr:ext cx="762000" cy="259045"/>
    <xdr:sp macro="" textlink="">
      <xdr:nvSpPr>
        <xdr:cNvPr id="341" name="テキスト ボックス 340"/>
        <xdr:cNvSpPr txBox="1"/>
      </xdr:nvSpPr>
      <xdr:spPr>
        <a:xfrm>
          <a:off x="14909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124551</xdr:rowOff>
    </xdr:from>
    <xdr:to>
      <xdr:col>21</xdr:col>
      <xdr:colOff>50800</xdr:colOff>
      <xdr:row>61</xdr:row>
      <xdr:rowOff>54701</xdr:rowOff>
    </xdr:to>
    <xdr:sp macro="" textlink="">
      <xdr:nvSpPr>
        <xdr:cNvPr id="342" name="円/楕円 341"/>
        <xdr:cNvSpPr/>
      </xdr:nvSpPr>
      <xdr:spPr>
        <a:xfrm>
          <a:off x="14351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39478</xdr:rowOff>
    </xdr:from>
    <xdr:ext cx="762000" cy="259045"/>
    <xdr:sp macro="" textlink="">
      <xdr:nvSpPr>
        <xdr:cNvPr id="343" name="テキスト ボックス 342"/>
        <xdr:cNvSpPr txBox="1"/>
      </xdr:nvSpPr>
      <xdr:spPr>
        <a:xfrm>
          <a:off x="14020800" y="104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124551</xdr:rowOff>
    </xdr:from>
    <xdr:to>
      <xdr:col>19</xdr:col>
      <xdr:colOff>533400</xdr:colOff>
      <xdr:row>61</xdr:row>
      <xdr:rowOff>54701</xdr:rowOff>
    </xdr:to>
    <xdr:sp macro="" textlink="">
      <xdr:nvSpPr>
        <xdr:cNvPr id="344" name="円/楕円 343"/>
        <xdr:cNvSpPr/>
      </xdr:nvSpPr>
      <xdr:spPr>
        <a:xfrm>
          <a:off x="13462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39478</xdr:rowOff>
    </xdr:from>
    <xdr:ext cx="762000" cy="259045"/>
    <xdr:sp macro="" textlink="">
      <xdr:nvSpPr>
        <xdr:cNvPr id="345" name="テキスト ボックス 344"/>
        <xdr:cNvSpPr txBox="1"/>
      </xdr:nvSpPr>
      <xdr:spPr>
        <a:xfrm>
          <a:off x="13131800" y="104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全国市町村平均及び類似団体内平均を下回っているが、埼玉県市町村平均を上回っている。引き続き、新規地方債の発行を抑制するなど、実質公債費比率が低下するよう努める。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6" name="直線コネクタ 375"/>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7"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8" name="直線コネクタ 377"/>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9"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0" name="直線コネクタ 379"/>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81038</xdr:rowOff>
    </xdr:to>
    <xdr:cxnSp macro="">
      <xdr:nvCxnSpPr>
        <xdr:cNvPr id="381" name="直線コネクタ 380"/>
        <xdr:cNvCxnSpPr/>
      </xdr:nvCxnSpPr>
      <xdr:spPr>
        <a:xfrm flipV="1">
          <a:off x="16179800" y="68815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2"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3" name="フローチャート : 判断 382"/>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81038</xdr:rowOff>
    </xdr:from>
    <xdr:to>
      <xdr:col>23</xdr:col>
      <xdr:colOff>406400</xdr:colOff>
      <xdr:row>41</xdr:row>
      <xdr:rowOff>47474</xdr:rowOff>
    </xdr:to>
    <xdr:cxnSp macro="">
      <xdr:nvCxnSpPr>
        <xdr:cNvPr id="384" name="直線コネクタ 383"/>
        <xdr:cNvCxnSpPr/>
      </xdr:nvCxnSpPr>
      <xdr:spPr>
        <a:xfrm flipV="1">
          <a:off x="15290800" y="693903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99181</xdr:rowOff>
    </xdr:from>
    <xdr:to>
      <xdr:col>23</xdr:col>
      <xdr:colOff>457200</xdr:colOff>
      <xdr:row>41</xdr:row>
      <xdr:rowOff>29331</xdr:rowOff>
    </xdr:to>
    <xdr:sp macro="" textlink="">
      <xdr:nvSpPr>
        <xdr:cNvPr id="385" name="フローチャート : 判断 384"/>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14108</xdr:rowOff>
    </xdr:from>
    <xdr:ext cx="736600" cy="259045"/>
    <xdr:sp macro="" textlink="">
      <xdr:nvSpPr>
        <xdr:cNvPr id="386" name="テキスト ボックス 385"/>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47474</xdr:rowOff>
    </xdr:from>
    <xdr:to>
      <xdr:col>22</xdr:col>
      <xdr:colOff>203200</xdr:colOff>
      <xdr:row>42</xdr:row>
      <xdr:rowOff>94343</xdr:rowOff>
    </xdr:to>
    <xdr:cxnSp macro="">
      <xdr:nvCxnSpPr>
        <xdr:cNvPr id="387" name="直線コネクタ 386"/>
        <xdr:cNvCxnSpPr/>
      </xdr:nvCxnSpPr>
      <xdr:spPr>
        <a:xfrm flipV="1">
          <a:off x="14401800" y="7076924"/>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88" name="フローチャート : 判断 387"/>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89" name="テキスト ボックス 388"/>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43</xdr:row>
      <xdr:rowOff>95250</xdr:rowOff>
    </xdr:to>
    <xdr:cxnSp macro="">
      <xdr:nvCxnSpPr>
        <xdr:cNvPr id="390" name="直線コネクタ 389"/>
        <xdr:cNvCxnSpPr/>
      </xdr:nvCxnSpPr>
      <xdr:spPr>
        <a:xfrm flipV="1">
          <a:off x="13512800" y="729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100088</xdr:rowOff>
    </xdr:from>
    <xdr:to>
      <xdr:col>21</xdr:col>
      <xdr:colOff>50800</xdr:colOff>
      <xdr:row>42</xdr:row>
      <xdr:rowOff>30238</xdr:rowOff>
    </xdr:to>
    <xdr:sp macro="" textlink="">
      <xdr:nvSpPr>
        <xdr:cNvPr id="391" name="フローチャート : 判断 390"/>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40415</xdr:rowOff>
    </xdr:from>
    <xdr:ext cx="762000" cy="259045"/>
    <xdr:sp macro="" textlink="">
      <xdr:nvSpPr>
        <xdr:cNvPr id="392" name="テキスト ボックス 391"/>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32052</xdr:rowOff>
    </xdr:from>
    <xdr:to>
      <xdr:col>19</xdr:col>
      <xdr:colOff>533400</xdr:colOff>
      <xdr:row>42</xdr:row>
      <xdr:rowOff>133652</xdr:rowOff>
    </xdr:to>
    <xdr:sp macro="" textlink="">
      <xdr:nvSpPr>
        <xdr:cNvPr id="393" name="フローチャート : 判断 392"/>
        <xdr:cNvSpPr/>
      </xdr:nvSpPr>
      <xdr:spPr>
        <a:xfrm>
          <a:off x="13462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143829</xdr:rowOff>
    </xdr:from>
    <xdr:ext cx="762000" cy="259045"/>
    <xdr:sp macro="" textlink="">
      <xdr:nvSpPr>
        <xdr:cNvPr id="394" name="テキスト ボックス 393"/>
        <xdr:cNvSpPr txBox="1"/>
      </xdr:nvSpPr>
      <xdr:spPr>
        <a:xfrm>
          <a:off x="13131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400" name="円/楕円 399"/>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401"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30238</xdr:rowOff>
    </xdr:from>
    <xdr:to>
      <xdr:col>23</xdr:col>
      <xdr:colOff>457200</xdr:colOff>
      <xdr:row>40</xdr:row>
      <xdr:rowOff>131838</xdr:rowOff>
    </xdr:to>
    <xdr:sp macro="" textlink="">
      <xdr:nvSpPr>
        <xdr:cNvPr id="402" name="円/楕円 401"/>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142015</xdr:rowOff>
    </xdr:from>
    <xdr:ext cx="736600" cy="259045"/>
    <xdr:sp macro="" textlink="">
      <xdr:nvSpPr>
        <xdr:cNvPr id="403" name="テキスト ボックス 402"/>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168124</xdr:rowOff>
    </xdr:from>
    <xdr:to>
      <xdr:col>22</xdr:col>
      <xdr:colOff>254000</xdr:colOff>
      <xdr:row>41</xdr:row>
      <xdr:rowOff>98274</xdr:rowOff>
    </xdr:to>
    <xdr:sp macro="" textlink="">
      <xdr:nvSpPr>
        <xdr:cNvPr id="404" name="円/楕円 403"/>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108451</xdr:rowOff>
    </xdr:from>
    <xdr:ext cx="762000" cy="259045"/>
    <xdr:sp macro="" textlink="">
      <xdr:nvSpPr>
        <xdr:cNvPr id="405" name="テキスト ボックス 404"/>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06" name="円/楕円 405"/>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07" name="テキスト ボックス 406"/>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8" name="円/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全国市町村平均及び埼玉県市町村平均を上回っているが、類似団体内平均を下回っている。</a:t>
          </a:r>
          <a:r>
            <a:rPr lang="ja-JP" altLang="en-US" sz="1100" b="0" i="0" baseline="0">
              <a:solidFill>
                <a:schemeClr val="dk1"/>
              </a:solidFill>
              <a:effectLst/>
              <a:latin typeface="+mn-lt"/>
              <a:ea typeface="+mn-ea"/>
              <a:cs typeface="+mn-cs"/>
            </a:rPr>
            <a:t>将来負担比率の改善については、標準財政規模の増加が主な要因と思われる</a:t>
          </a:r>
          <a:r>
            <a:rPr lang="ja-JP" altLang="ja-JP" sz="1100" b="0" i="0" baseline="0">
              <a:solidFill>
                <a:schemeClr val="dk1"/>
              </a:solidFill>
              <a:effectLst/>
              <a:latin typeface="+mn-lt"/>
              <a:ea typeface="+mn-ea"/>
              <a:cs typeface="+mn-cs"/>
            </a:rPr>
            <a:t>。引き続き、自主財源を確保するとともに、公債費の抑制及び基金への積立てを継続し、財政の健全化に努める。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6" name="直線コネクタ 435"/>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7"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8" name="直線コネクタ 437"/>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131623</xdr:rowOff>
    </xdr:from>
    <xdr:to>
      <xdr:col>24</xdr:col>
      <xdr:colOff>558800</xdr:colOff>
      <xdr:row>17</xdr:row>
      <xdr:rowOff>90475</xdr:rowOff>
    </xdr:to>
    <xdr:cxnSp macro="">
      <xdr:nvCxnSpPr>
        <xdr:cNvPr id="441" name="直線コネクタ 440"/>
        <xdr:cNvCxnSpPr/>
      </xdr:nvCxnSpPr>
      <xdr:spPr>
        <a:xfrm flipV="1">
          <a:off x="16179800" y="2874823"/>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2"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3" name="フローチャート : 判断 442"/>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90475</xdr:rowOff>
    </xdr:from>
    <xdr:to>
      <xdr:col>23</xdr:col>
      <xdr:colOff>406400</xdr:colOff>
      <xdr:row>18</xdr:row>
      <xdr:rowOff>5893</xdr:rowOff>
    </xdr:to>
    <xdr:cxnSp macro="">
      <xdr:nvCxnSpPr>
        <xdr:cNvPr id="444" name="直線コネクタ 443"/>
        <xdr:cNvCxnSpPr/>
      </xdr:nvCxnSpPr>
      <xdr:spPr>
        <a:xfrm flipV="1">
          <a:off x="15290800" y="300512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5" name="フローチャート : 判断 444"/>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6" name="テキスト ボックス 445"/>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5893</xdr:rowOff>
    </xdr:from>
    <xdr:to>
      <xdr:col>22</xdr:col>
      <xdr:colOff>203200</xdr:colOff>
      <xdr:row>18</xdr:row>
      <xdr:rowOff>169012</xdr:rowOff>
    </xdr:to>
    <xdr:cxnSp macro="">
      <xdr:nvCxnSpPr>
        <xdr:cNvPr id="447" name="直線コネクタ 446"/>
        <xdr:cNvCxnSpPr/>
      </xdr:nvCxnSpPr>
      <xdr:spPr>
        <a:xfrm flipV="1">
          <a:off x="14401800" y="3091993"/>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8" name="フローチャート : 判断 447"/>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9" name="テキスト ボックス 448"/>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169012</xdr:rowOff>
    </xdr:from>
    <xdr:to>
      <xdr:col>21</xdr:col>
      <xdr:colOff>0</xdr:colOff>
      <xdr:row>19</xdr:row>
      <xdr:rowOff>148133</xdr:rowOff>
    </xdr:to>
    <xdr:cxnSp macro="">
      <xdr:nvCxnSpPr>
        <xdr:cNvPr id="450" name="直線コネクタ 449"/>
        <xdr:cNvCxnSpPr/>
      </xdr:nvCxnSpPr>
      <xdr:spPr>
        <a:xfrm flipV="1">
          <a:off x="13512800" y="3255112"/>
          <a:ext cx="889000" cy="1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1" name="フローチャート : 判断 450"/>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2" name="テキスト ボックス 451"/>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3" name="フローチャート : 判断 452"/>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4" name="テキスト ボックス 453"/>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80823</xdr:rowOff>
    </xdr:from>
    <xdr:to>
      <xdr:col>24</xdr:col>
      <xdr:colOff>609600</xdr:colOff>
      <xdr:row>17</xdr:row>
      <xdr:rowOff>10973</xdr:rowOff>
    </xdr:to>
    <xdr:sp macro="" textlink="">
      <xdr:nvSpPr>
        <xdr:cNvPr id="460" name="円/楕円 459"/>
        <xdr:cNvSpPr/>
      </xdr:nvSpPr>
      <xdr:spPr>
        <a:xfrm>
          <a:off x="169672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97350</xdr:rowOff>
    </xdr:from>
    <xdr:ext cx="762000" cy="259045"/>
    <xdr:sp macro="" textlink="">
      <xdr:nvSpPr>
        <xdr:cNvPr id="461" name="将来負担の状況該当値テキスト"/>
        <xdr:cNvSpPr txBox="1"/>
      </xdr:nvSpPr>
      <xdr:spPr>
        <a:xfrm>
          <a:off x="17106900" y="26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39675</xdr:rowOff>
    </xdr:from>
    <xdr:to>
      <xdr:col>23</xdr:col>
      <xdr:colOff>457200</xdr:colOff>
      <xdr:row>17</xdr:row>
      <xdr:rowOff>141275</xdr:rowOff>
    </xdr:to>
    <xdr:sp macro="" textlink="">
      <xdr:nvSpPr>
        <xdr:cNvPr id="462" name="円/楕円 461"/>
        <xdr:cNvSpPr/>
      </xdr:nvSpPr>
      <xdr:spPr>
        <a:xfrm>
          <a:off x="16129000" y="29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126052</xdr:rowOff>
    </xdr:from>
    <xdr:ext cx="736600" cy="259045"/>
    <xdr:sp macro="" textlink="">
      <xdr:nvSpPr>
        <xdr:cNvPr id="463" name="テキスト ボックス 462"/>
        <xdr:cNvSpPr txBox="1"/>
      </xdr:nvSpPr>
      <xdr:spPr>
        <a:xfrm>
          <a:off x="15798800" y="304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126543</xdr:rowOff>
    </xdr:from>
    <xdr:to>
      <xdr:col>22</xdr:col>
      <xdr:colOff>254000</xdr:colOff>
      <xdr:row>18</xdr:row>
      <xdr:rowOff>56693</xdr:rowOff>
    </xdr:to>
    <xdr:sp macro="" textlink="">
      <xdr:nvSpPr>
        <xdr:cNvPr id="464" name="円/楕円 463"/>
        <xdr:cNvSpPr/>
      </xdr:nvSpPr>
      <xdr:spPr>
        <a:xfrm>
          <a:off x="15240000" y="3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41470</xdr:rowOff>
    </xdr:from>
    <xdr:ext cx="762000" cy="259045"/>
    <xdr:sp macro="" textlink="">
      <xdr:nvSpPr>
        <xdr:cNvPr id="465" name="テキスト ボックス 464"/>
        <xdr:cNvSpPr txBox="1"/>
      </xdr:nvSpPr>
      <xdr:spPr>
        <a:xfrm>
          <a:off x="14909800" y="31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118212</xdr:rowOff>
    </xdr:from>
    <xdr:to>
      <xdr:col>21</xdr:col>
      <xdr:colOff>50800</xdr:colOff>
      <xdr:row>19</xdr:row>
      <xdr:rowOff>48361</xdr:rowOff>
    </xdr:to>
    <xdr:sp macro="" textlink="">
      <xdr:nvSpPr>
        <xdr:cNvPr id="466" name="円/楕円 465"/>
        <xdr:cNvSpPr/>
      </xdr:nvSpPr>
      <xdr:spPr>
        <a:xfrm>
          <a:off x="14351000" y="3204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33139</xdr:rowOff>
    </xdr:from>
    <xdr:ext cx="762000" cy="259045"/>
    <xdr:sp macro="" textlink="">
      <xdr:nvSpPr>
        <xdr:cNvPr id="467" name="テキスト ボックス 466"/>
        <xdr:cNvSpPr txBox="1"/>
      </xdr:nvSpPr>
      <xdr:spPr>
        <a:xfrm>
          <a:off x="14020800" y="329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97333</xdr:rowOff>
    </xdr:from>
    <xdr:to>
      <xdr:col>19</xdr:col>
      <xdr:colOff>533400</xdr:colOff>
      <xdr:row>20</xdr:row>
      <xdr:rowOff>27483</xdr:rowOff>
    </xdr:to>
    <xdr:sp macro="" textlink="">
      <xdr:nvSpPr>
        <xdr:cNvPr id="468" name="円/楕円 467"/>
        <xdr:cNvSpPr/>
      </xdr:nvSpPr>
      <xdr:spPr>
        <a:xfrm>
          <a:off x="13462000" y="33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12260</xdr:rowOff>
    </xdr:from>
    <xdr:ext cx="762000" cy="259045"/>
    <xdr:sp macro="" textlink="">
      <xdr:nvSpPr>
        <xdr:cNvPr id="469" name="テキスト ボックス 468"/>
        <xdr:cNvSpPr txBox="1"/>
      </xdr:nvSpPr>
      <xdr:spPr>
        <a:xfrm>
          <a:off x="13131800" y="34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20,013
19,884
38.64
7,047,310
6,424,439
606,617
4,725,145
6,305,128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類似団体内平均を上回っている</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全国市町村平均及び埼玉県市町村平均</a:t>
          </a:r>
          <a:r>
            <a:rPr lang="ja-JP" altLang="ja-JP" sz="1100" b="0" i="0" baseline="0">
              <a:solidFill>
                <a:schemeClr val="dk1"/>
              </a:solidFill>
              <a:effectLst/>
              <a:latin typeface="+mn-lt"/>
              <a:ea typeface="+mn-ea"/>
              <a:cs typeface="+mn-cs"/>
            </a:rPr>
            <a:t>を下回っている</a:t>
          </a:r>
          <a:r>
            <a:rPr lang="ja-JP" altLang="ja-JP" sz="1100" b="0" i="0">
              <a:solidFill>
                <a:schemeClr val="dk1"/>
              </a:solidFill>
              <a:effectLst/>
              <a:latin typeface="+mn-lt"/>
              <a:ea typeface="+mn-ea"/>
              <a:cs typeface="+mn-cs"/>
            </a:rPr>
            <a:t>。引き続き、定員管理、給与等の見直しを行い、人件費の適正化に努める。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37</xdr:row>
      <xdr:rowOff>31750</xdr:rowOff>
    </xdr:to>
    <xdr:cxnSp macro="">
      <xdr:nvCxnSpPr>
        <xdr:cNvPr id="66" name="直線コネクタ 65"/>
        <xdr:cNvCxnSpPr/>
      </xdr:nvCxnSpPr>
      <xdr:spPr>
        <a:xfrm flipV="1">
          <a:off x="3987800" y="6276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31750</xdr:rowOff>
    </xdr:to>
    <xdr:cxnSp macro="">
      <xdr:nvCxnSpPr>
        <xdr:cNvPr id="69" name="直線コネクタ 68"/>
        <xdr:cNvCxnSpPr/>
      </xdr:nvCxnSpPr>
      <xdr:spPr>
        <a:xfrm>
          <a:off x="3098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69850</xdr:rowOff>
    </xdr:to>
    <xdr:cxnSp macro="">
      <xdr:nvCxnSpPr>
        <xdr:cNvPr id="72" name="直線コネクタ 71"/>
        <xdr:cNvCxnSpPr/>
      </xdr:nvCxnSpPr>
      <xdr:spPr>
        <a:xfrm flipV="1">
          <a:off x="2209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92710</xdr:rowOff>
    </xdr:to>
    <xdr:cxnSp macro="">
      <xdr:nvCxnSpPr>
        <xdr:cNvPr id="75" name="直線コネクタ 74"/>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a:t>
          </a:r>
          <a:r>
            <a:rPr lang="ja-JP" altLang="en-US" sz="1100" b="0" i="0">
              <a:solidFill>
                <a:schemeClr val="dk1"/>
              </a:solidFill>
              <a:effectLst/>
              <a:latin typeface="+mn-lt"/>
              <a:ea typeface="+mn-ea"/>
              <a:cs typeface="+mn-cs"/>
            </a:rPr>
            <a:t>及び</a:t>
          </a:r>
          <a:r>
            <a:rPr lang="ja-JP" altLang="ja-JP" sz="1100" b="0" i="0">
              <a:solidFill>
                <a:schemeClr val="dk1"/>
              </a:solidFill>
              <a:effectLst/>
              <a:latin typeface="+mn-lt"/>
              <a:ea typeface="+mn-ea"/>
              <a:cs typeface="+mn-cs"/>
            </a:rPr>
            <a:t>埼玉県市町村を下回っているが、類似団体内平均を上回っている。今後も、職員一人ひとりのコスト意識をより一層高め、経費の削減に努める。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114300</xdr:rowOff>
    </xdr:to>
    <xdr:cxnSp macro="">
      <xdr:nvCxnSpPr>
        <xdr:cNvPr id="127" name="直線コネクタ 126"/>
        <xdr:cNvCxnSpPr/>
      </xdr:nvCxnSpPr>
      <xdr:spPr>
        <a:xfrm flipV="1">
          <a:off x="15671800" y="2755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114300</xdr:rowOff>
    </xdr:to>
    <xdr:cxnSp macro="">
      <xdr:nvCxnSpPr>
        <xdr:cNvPr id="130" name="直線コネクタ 129"/>
        <xdr:cNvCxnSpPr/>
      </xdr:nvCxnSpPr>
      <xdr:spPr>
        <a:xfrm>
          <a:off x="14782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88900</xdr:rowOff>
    </xdr:to>
    <xdr:cxnSp macro="">
      <xdr:nvCxnSpPr>
        <xdr:cNvPr id="133" name="直線コネクタ 132"/>
        <xdr:cNvCxnSpPr/>
      </xdr:nvCxnSpPr>
      <xdr:spPr>
        <a:xfrm>
          <a:off x="13893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12700</xdr:rowOff>
    </xdr:to>
    <xdr:cxnSp macro="">
      <xdr:nvCxnSpPr>
        <xdr:cNvPr id="136" name="直線コネクタ 135"/>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165100</xdr:rowOff>
    </xdr:from>
    <xdr:to>
      <xdr:col>20</xdr:col>
      <xdr:colOff>209550</xdr:colOff>
      <xdr:row>17</xdr:row>
      <xdr:rowOff>95250</xdr:rowOff>
    </xdr:to>
    <xdr:sp macro="" textlink="">
      <xdr:nvSpPr>
        <xdr:cNvPr id="137" name="フローチャート :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38" name="テキスト ボックス 137"/>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39" name="フローチャート :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105427</xdr:rowOff>
    </xdr:from>
    <xdr:ext cx="762000" cy="259045"/>
    <xdr:sp macro="" textlink="">
      <xdr:nvSpPr>
        <xdr:cNvPr id="147"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3827</xdr:rowOff>
    </xdr:from>
    <xdr:ext cx="736600" cy="259045"/>
    <xdr:sp macro="" textlink="">
      <xdr:nvSpPr>
        <xdr:cNvPr id="149" name="テキスト ボックス 148"/>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全国市町村平均、埼玉県市町村平均及び類似団体内平均を下回っている。高齢化の進行等により、歳出総額における扶助費の占める割合は、今後も増加傾向にある</a:t>
          </a:r>
          <a:r>
            <a:rPr lang="ja-JP" altLang="en-US" sz="1100" b="0" i="0">
              <a:solidFill>
                <a:schemeClr val="dk1"/>
              </a:solidFill>
              <a:effectLst/>
              <a:latin typeface="+mn-lt"/>
              <a:ea typeface="+mn-ea"/>
              <a:cs typeface="+mn-cs"/>
            </a:rPr>
            <a:t>と思われる</a:t>
          </a:r>
          <a:r>
            <a:rPr lang="ja-JP" altLang="ja-JP" sz="1100" b="0" i="0">
              <a:solidFill>
                <a:schemeClr val="dk1"/>
              </a:solidFill>
              <a:effectLst/>
              <a:latin typeface="+mn-lt"/>
              <a:ea typeface="+mn-ea"/>
              <a:cs typeface="+mn-cs"/>
            </a:rPr>
            <a:t>ため、事業精査等により歳出抑制に努める。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45357</xdr:rowOff>
    </xdr:to>
    <xdr:cxnSp macro="">
      <xdr:nvCxnSpPr>
        <xdr:cNvPr id="190" name="直線コネクタ 189"/>
        <xdr:cNvCxnSpPr/>
      </xdr:nvCxnSpPr>
      <xdr:spPr>
        <a:xfrm flipV="1">
          <a:off x="3987800" y="9515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45357</xdr:rowOff>
    </xdr:to>
    <xdr:cxnSp macro="">
      <xdr:nvCxnSpPr>
        <xdr:cNvPr id="193" name="直線コネクタ 192"/>
        <xdr:cNvCxnSpPr/>
      </xdr:nvCxnSpPr>
      <xdr:spPr>
        <a:xfrm>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29028</xdr:rowOff>
    </xdr:to>
    <xdr:cxnSp macro="">
      <xdr:nvCxnSpPr>
        <xdr:cNvPr id="196" name="直線コネクタ 195"/>
        <xdr:cNvCxnSpPr/>
      </xdr:nvCxnSpPr>
      <xdr:spPr>
        <a:xfrm>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167822</xdr:rowOff>
    </xdr:to>
    <xdr:cxnSp macro="">
      <xdr:nvCxnSpPr>
        <xdr:cNvPr id="199" name="直線コネクタ 198"/>
        <xdr:cNvCxnSpPr/>
      </xdr:nvCxnSpPr>
      <xdr:spPr>
        <a:xfrm>
          <a:off x="1320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全国市町村平均、埼玉県市町村平均及び類似団体内平均を上回っている。今後も、特別会計への繰出金の増が見込まれるため、事業精査を行い歳出抑制に努める。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56243</xdr:rowOff>
    </xdr:from>
    <xdr:to>
      <xdr:col>24</xdr:col>
      <xdr:colOff>31750</xdr:colOff>
      <xdr:row>56</xdr:row>
      <xdr:rowOff>88900</xdr:rowOff>
    </xdr:to>
    <xdr:cxnSp macro="">
      <xdr:nvCxnSpPr>
        <xdr:cNvPr id="253" name="直線コネクタ 252"/>
        <xdr:cNvCxnSpPr/>
      </xdr:nvCxnSpPr>
      <xdr:spPr>
        <a:xfrm flipV="1">
          <a:off x="15671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121557</xdr:rowOff>
    </xdr:to>
    <xdr:cxnSp macro="">
      <xdr:nvCxnSpPr>
        <xdr:cNvPr id="256" name="直線コネクタ 255"/>
        <xdr:cNvCxnSpPr/>
      </xdr:nvCxnSpPr>
      <xdr:spPr>
        <a:xfrm flipV="1">
          <a:off x="14782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7" name="フローチャート :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8" name="テキスト ボックス 25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121557</xdr:rowOff>
    </xdr:to>
    <xdr:cxnSp macro="">
      <xdr:nvCxnSpPr>
        <xdr:cNvPr id="259" name="直線コネクタ 258"/>
        <xdr:cNvCxnSpPr/>
      </xdr:nvCxnSpPr>
      <xdr:spPr>
        <a:xfrm>
          <a:off x="13893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89807</xdr:rowOff>
    </xdr:from>
    <xdr:to>
      <xdr:col>21</xdr:col>
      <xdr:colOff>412750</xdr:colOff>
      <xdr:row>56</xdr:row>
      <xdr:rowOff>19957</xdr:rowOff>
    </xdr:to>
    <xdr:sp macro="" textlink="">
      <xdr:nvSpPr>
        <xdr:cNvPr id="260" name="フローチャート :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30134</xdr:rowOff>
    </xdr:from>
    <xdr:ext cx="762000" cy="259045"/>
    <xdr:sp macro="" textlink="">
      <xdr:nvSpPr>
        <xdr:cNvPr id="261" name="テキスト ボックス 260"/>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45357</xdr:rowOff>
    </xdr:to>
    <xdr:cxnSp macro="">
      <xdr:nvCxnSpPr>
        <xdr:cNvPr id="262" name="直線コネクタ 261"/>
        <xdr:cNvCxnSpPr/>
      </xdr:nvCxnSpPr>
      <xdr:spPr>
        <a:xfrm flipV="1">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68035</xdr:rowOff>
    </xdr:from>
    <xdr:to>
      <xdr:col>20</xdr:col>
      <xdr:colOff>209550</xdr:colOff>
      <xdr:row>55</xdr:row>
      <xdr:rowOff>169635</xdr:rowOff>
    </xdr:to>
    <xdr:sp macro="" textlink="">
      <xdr:nvSpPr>
        <xdr:cNvPr id="263" name="フローチャート : 判断 262"/>
        <xdr:cNvSpPr/>
      </xdr:nvSpPr>
      <xdr:spPr>
        <a:xfrm>
          <a:off x="13843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8362</xdr:rowOff>
    </xdr:from>
    <xdr:ext cx="762000" cy="259045"/>
    <xdr:sp macro="" textlink="">
      <xdr:nvSpPr>
        <xdr:cNvPr id="264" name="テキスト ボックス 263"/>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24493</xdr:rowOff>
    </xdr:from>
    <xdr:to>
      <xdr:col>19</xdr:col>
      <xdr:colOff>6350</xdr:colOff>
      <xdr:row>55</xdr:row>
      <xdr:rowOff>126093</xdr:rowOff>
    </xdr:to>
    <xdr:sp macro="" textlink="">
      <xdr:nvSpPr>
        <xdr:cNvPr id="265" name="フローチャート : 判断 264"/>
        <xdr:cNvSpPr/>
      </xdr:nvSpPr>
      <xdr:spPr>
        <a:xfrm>
          <a:off x="12954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136270</xdr:rowOff>
    </xdr:from>
    <xdr:ext cx="762000" cy="259045"/>
    <xdr:sp macro="" textlink="">
      <xdr:nvSpPr>
        <xdr:cNvPr id="266" name="テキスト ボックス 265"/>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5443</xdr:rowOff>
    </xdr:from>
    <xdr:to>
      <xdr:col>24</xdr:col>
      <xdr:colOff>82550</xdr:colOff>
      <xdr:row>56</xdr:row>
      <xdr:rowOff>107043</xdr:rowOff>
    </xdr:to>
    <xdr:sp macro="" textlink="">
      <xdr:nvSpPr>
        <xdr:cNvPr id="272" name="円/楕円 271"/>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148970</xdr:rowOff>
    </xdr:from>
    <xdr:ext cx="762000" cy="259045"/>
    <xdr:sp macro="" textlink="">
      <xdr:nvSpPr>
        <xdr:cNvPr id="273" name="その他該当値テキスト"/>
        <xdr:cNvSpPr txBox="1"/>
      </xdr:nvSpPr>
      <xdr:spPr>
        <a:xfrm>
          <a:off x="16598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4" name="円/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5" name="テキスト ボックス 274"/>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70757</xdr:rowOff>
    </xdr:from>
    <xdr:to>
      <xdr:col>21</xdr:col>
      <xdr:colOff>412750</xdr:colOff>
      <xdr:row>57</xdr:row>
      <xdr:rowOff>907</xdr:rowOff>
    </xdr:to>
    <xdr:sp macro="" textlink="">
      <xdr:nvSpPr>
        <xdr:cNvPr id="276" name="円/楕円 275"/>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157134</xdr:rowOff>
    </xdr:from>
    <xdr:ext cx="762000" cy="259045"/>
    <xdr:sp macro="" textlink="">
      <xdr:nvSpPr>
        <xdr:cNvPr id="277" name="テキスト ボックス 276"/>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8" name="円/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9" name="テキスト ボックス 278"/>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166007</xdr:rowOff>
    </xdr:from>
    <xdr:to>
      <xdr:col>19</xdr:col>
      <xdr:colOff>6350</xdr:colOff>
      <xdr:row>56</xdr:row>
      <xdr:rowOff>96157</xdr:rowOff>
    </xdr:to>
    <xdr:sp macro="" textlink="">
      <xdr:nvSpPr>
        <xdr:cNvPr id="280" name="円/楕円 279"/>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80934</xdr:rowOff>
    </xdr:from>
    <xdr:ext cx="762000" cy="259045"/>
    <xdr:sp macro="" textlink="">
      <xdr:nvSpPr>
        <xdr:cNvPr id="281" name="テキスト ボックス 280"/>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a:t>
          </a:r>
          <a:r>
            <a:rPr lang="ja-JP" altLang="en-US" sz="1100" b="0" i="0">
              <a:solidFill>
                <a:schemeClr val="dk1"/>
              </a:solidFill>
              <a:effectLst/>
              <a:latin typeface="+mn-lt"/>
              <a:ea typeface="+mn-ea"/>
              <a:cs typeface="+mn-cs"/>
            </a:rPr>
            <a:t>及び</a:t>
          </a:r>
          <a:r>
            <a:rPr lang="ja-JP" altLang="ja-JP" sz="1100" b="0" i="0">
              <a:solidFill>
                <a:schemeClr val="dk1"/>
              </a:solidFill>
              <a:effectLst/>
              <a:latin typeface="+mn-lt"/>
              <a:ea typeface="+mn-ea"/>
              <a:cs typeface="+mn-cs"/>
            </a:rPr>
            <a:t>埼玉県市町村平均</a:t>
          </a:r>
          <a:r>
            <a:rPr lang="ja-JP" altLang="en-US" sz="1100" b="0" i="0">
              <a:solidFill>
                <a:schemeClr val="dk1"/>
              </a:solidFill>
              <a:effectLst/>
              <a:latin typeface="+mn-lt"/>
              <a:ea typeface="+mn-ea"/>
              <a:cs typeface="+mn-cs"/>
            </a:rPr>
            <a:t>を</a:t>
          </a:r>
          <a:r>
            <a:rPr lang="ja-JP" altLang="ja-JP" sz="1100" b="0" i="0">
              <a:solidFill>
                <a:schemeClr val="dk1"/>
              </a:solidFill>
              <a:effectLst/>
              <a:latin typeface="+mn-lt"/>
              <a:ea typeface="+mn-ea"/>
              <a:cs typeface="+mn-cs"/>
            </a:rPr>
            <a:t>を上回っている</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類似団体内平均</a:t>
          </a:r>
          <a:r>
            <a:rPr lang="ja-JP" altLang="en-US" sz="1100" b="0" i="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下回っている</a:t>
          </a:r>
          <a:r>
            <a:rPr lang="ja-JP" altLang="ja-JP" sz="1100" b="0" i="0">
              <a:solidFill>
                <a:schemeClr val="dk1"/>
              </a:solidFill>
              <a:effectLst/>
              <a:latin typeface="+mn-lt"/>
              <a:ea typeface="+mn-ea"/>
              <a:cs typeface="+mn-cs"/>
            </a:rPr>
            <a:t>。各種団体等への補助金や一部事務組合等への負担金等については、社会経済状況の変化により実情にそぐわないものは廃止も含め検討する。また、直近の決算において繰越金が発生している場合は、事業内容を精査し、補助金の適正化を図り、歳出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65278</xdr:rowOff>
    </xdr:to>
    <xdr:cxnSp macro="">
      <xdr:nvCxnSpPr>
        <xdr:cNvPr id="311" name="直線コネクタ 310"/>
        <xdr:cNvCxnSpPr/>
      </xdr:nvCxnSpPr>
      <xdr:spPr>
        <a:xfrm flipV="1">
          <a:off x="15671800" y="6381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65278</xdr:rowOff>
    </xdr:to>
    <xdr:cxnSp macro="">
      <xdr:nvCxnSpPr>
        <xdr:cNvPr id="314" name="直線コネクタ 313"/>
        <xdr:cNvCxnSpPr/>
      </xdr:nvCxnSpPr>
      <xdr:spPr>
        <a:xfrm>
          <a:off x="14782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5" name="フローチャート : 判断 31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6" name="テキスト ボックス 31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65278</xdr:rowOff>
    </xdr:to>
    <xdr:cxnSp macro="">
      <xdr:nvCxnSpPr>
        <xdr:cNvPr id="317" name="直線コネクタ 316"/>
        <xdr:cNvCxnSpPr/>
      </xdr:nvCxnSpPr>
      <xdr:spPr>
        <a:xfrm>
          <a:off x="13893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8" name="フローチャート : 判断 317"/>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9" name="テキスト ボックス 318"/>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65278</xdr:rowOff>
    </xdr:to>
    <xdr:cxnSp macro="">
      <xdr:nvCxnSpPr>
        <xdr:cNvPr id="320" name="直線コネクタ 319"/>
        <xdr:cNvCxnSpPr/>
      </xdr:nvCxnSpPr>
      <xdr:spPr>
        <a:xfrm>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1" name="フローチャート : 判断 320"/>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2" name="テキスト ボックス 321"/>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30" name="円/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3573</xdr:rowOff>
    </xdr:from>
    <xdr:ext cx="762000" cy="259045"/>
    <xdr:sp macro="" textlink="">
      <xdr:nvSpPr>
        <xdr:cNvPr id="331"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2" name="円/楕円 33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3" name="テキスト ボックス 33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34" name="円/楕円 333"/>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35" name="テキスト ボックス 334"/>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6" name="円/楕円 335"/>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7" name="テキスト ボックス 336"/>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8" name="円/楕円 337"/>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9" name="テキスト ボックス 33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下回っている。今後も、事業の適債性等を考慮しつつ、起債対象事業の選択に努め、安易に財源を地方債に求めた計画にならないよう留意し、新規地方債発行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105228</xdr:rowOff>
    </xdr:from>
    <xdr:to>
      <xdr:col>7</xdr:col>
      <xdr:colOff>15875</xdr:colOff>
      <xdr:row>74</xdr:row>
      <xdr:rowOff>170543</xdr:rowOff>
    </xdr:to>
    <xdr:cxnSp macro="">
      <xdr:nvCxnSpPr>
        <xdr:cNvPr id="374" name="直線コネクタ 373"/>
        <xdr:cNvCxnSpPr/>
      </xdr:nvCxnSpPr>
      <xdr:spPr>
        <a:xfrm flipV="1">
          <a:off x="3987800" y="12792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137885</xdr:rowOff>
    </xdr:from>
    <xdr:to>
      <xdr:col>5</xdr:col>
      <xdr:colOff>549275</xdr:colOff>
      <xdr:row>74</xdr:row>
      <xdr:rowOff>170543</xdr:rowOff>
    </xdr:to>
    <xdr:cxnSp macro="">
      <xdr:nvCxnSpPr>
        <xdr:cNvPr id="377" name="直線コネクタ 376"/>
        <xdr:cNvCxnSpPr/>
      </xdr:nvCxnSpPr>
      <xdr:spPr>
        <a:xfrm>
          <a:off x="3098800" y="12825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8" name="フローチャート : 判断 377"/>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9" name="テキスト ボックス 378"/>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116115</xdr:rowOff>
    </xdr:from>
    <xdr:to>
      <xdr:col>4</xdr:col>
      <xdr:colOff>346075</xdr:colOff>
      <xdr:row>74</xdr:row>
      <xdr:rowOff>137885</xdr:rowOff>
    </xdr:to>
    <xdr:cxnSp macro="">
      <xdr:nvCxnSpPr>
        <xdr:cNvPr id="380" name="直線コネクタ 379"/>
        <xdr:cNvCxnSpPr/>
      </xdr:nvCxnSpPr>
      <xdr:spPr>
        <a:xfrm>
          <a:off x="2209800" y="12803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155121</xdr:rowOff>
    </xdr:from>
    <xdr:to>
      <xdr:col>4</xdr:col>
      <xdr:colOff>396875</xdr:colOff>
      <xdr:row>76</xdr:row>
      <xdr:rowOff>85271</xdr:rowOff>
    </xdr:to>
    <xdr:sp macro="" textlink="">
      <xdr:nvSpPr>
        <xdr:cNvPr id="381" name="フローチャート : 判断 380"/>
        <xdr:cNvSpPr/>
      </xdr:nvSpPr>
      <xdr:spPr>
        <a:xfrm>
          <a:off x="3048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70048</xdr:rowOff>
    </xdr:from>
    <xdr:ext cx="762000" cy="259045"/>
    <xdr:sp macro="" textlink="">
      <xdr:nvSpPr>
        <xdr:cNvPr id="382" name="テキスト ボックス 381"/>
        <xdr:cNvSpPr txBox="1"/>
      </xdr:nvSpPr>
      <xdr:spPr>
        <a:xfrm>
          <a:off x="2717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116115</xdr:rowOff>
    </xdr:from>
    <xdr:to>
      <xdr:col>3</xdr:col>
      <xdr:colOff>142875</xdr:colOff>
      <xdr:row>75</xdr:row>
      <xdr:rowOff>118835</xdr:rowOff>
    </xdr:to>
    <xdr:cxnSp macro="">
      <xdr:nvCxnSpPr>
        <xdr:cNvPr id="383" name="直線コネクタ 382"/>
        <xdr:cNvCxnSpPr/>
      </xdr:nvCxnSpPr>
      <xdr:spPr>
        <a:xfrm flipV="1">
          <a:off x="1320800" y="12803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27214</xdr:rowOff>
    </xdr:from>
    <xdr:to>
      <xdr:col>3</xdr:col>
      <xdr:colOff>193675</xdr:colOff>
      <xdr:row>76</xdr:row>
      <xdr:rowOff>128814</xdr:rowOff>
    </xdr:to>
    <xdr:sp macro="" textlink="">
      <xdr:nvSpPr>
        <xdr:cNvPr id="384" name="フローチャート : 判断 383"/>
        <xdr:cNvSpPr/>
      </xdr:nvSpPr>
      <xdr:spPr>
        <a:xfrm>
          <a:off x="2159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113591</xdr:rowOff>
    </xdr:from>
    <xdr:ext cx="762000" cy="259045"/>
    <xdr:sp macro="" textlink="">
      <xdr:nvSpPr>
        <xdr:cNvPr id="385" name="テキスト ボックス 384"/>
        <xdr:cNvSpPr txBox="1"/>
      </xdr:nvSpPr>
      <xdr:spPr>
        <a:xfrm>
          <a:off x="1828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70757</xdr:rowOff>
    </xdr:from>
    <xdr:to>
      <xdr:col>1</xdr:col>
      <xdr:colOff>676275</xdr:colOff>
      <xdr:row>77</xdr:row>
      <xdr:rowOff>907</xdr:rowOff>
    </xdr:to>
    <xdr:sp macro="" textlink="">
      <xdr:nvSpPr>
        <xdr:cNvPr id="386" name="フローチャート : 判断 385"/>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157134</xdr:rowOff>
    </xdr:from>
    <xdr:ext cx="762000" cy="259045"/>
    <xdr:sp macro="" textlink="">
      <xdr:nvSpPr>
        <xdr:cNvPr id="387" name="テキスト ボックス 386"/>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54428</xdr:rowOff>
    </xdr:from>
    <xdr:to>
      <xdr:col>7</xdr:col>
      <xdr:colOff>66675</xdr:colOff>
      <xdr:row>74</xdr:row>
      <xdr:rowOff>156028</xdr:rowOff>
    </xdr:to>
    <xdr:sp macro="" textlink="">
      <xdr:nvSpPr>
        <xdr:cNvPr id="393" name="円/楕円 392"/>
        <xdr:cNvSpPr/>
      </xdr:nvSpPr>
      <xdr:spPr>
        <a:xfrm>
          <a:off x="47752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70955</xdr:rowOff>
    </xdr:from>
    <xdr:ext cx="762000" cy="259045"/>
    <xdr:sp macro="" textlink="">
      <xdr:nvSpPr>
        <xdr:cNvPr id="394" name="公債費該当値テキスト"/>
        <xdr:cNvSpPr txBox="1"/>
      </xdr:nvSpPr>
      <xdr:spPr>
        <a:xfrm>
          <a:off x="49149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119743</xdr:rowOff>
    </xdr:from>
    <xdr:to>
      <xdr:col>5</xdr:col>
      <xdr:colOff>600075</xdr:colOff>
      <xdr:row>75</xdr:row>
      <xdr:rowOff>49893</xdr:rowOff>
    </xdr:to>
    <xdr:sp macro="" textlink="">
      <xdr:nvSpPr>
        <xdr:cNvPr id="395" name="円/楕円 394"/>
        <xdr:cNvSpPr/>
      </xdr:nvSpPr>
      <xdr:spPr>
        <a:xfrm>
          <a:off x="3937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60070</xdr:rowOff>
    </xdr:from>
    <xdr:ext cx="736600" cy="259045"/>
    <xdr:sp macro="" textlink="">
      <xdr:nvSpPr>
        <xdr:cNvPr id="396" name="テキスト ボックス 395"/>
        <xdr:cNvSpPr txBox="1"/>
      </xdr:nvSpPr>
      <xdr:spPr>
        <a:xfrm>
          <a:off x="3606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87085</xdr:rowOff>
    </xdr:from>
    <xdr:to>
      <xdr:col>4</xdr:col>
      <xdr:colOff>396875</xdr:colOff>
      <xdr:row>75</xdr:row>
      <xdr:rowOff>17235</xdr:rowOff>
    </xdr:to>
    <xdr:sp macro="" textlink="">
      <xdr:nvSpPr>
        <xdr:cNvPr id="397" name="円/楕円 396"/>
        <xdr:cNvSpPr/>
      </xdr:nvSpPr>
      <xdr:spPr>
        <a:xfrm>
          <a:off x="3048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27412</xdr:rowOff>
    </xdr:from>
    <xdr:ext cx="762000" cy="259045"/>
    <xdr:sp macro="" textlink="">
      <xdr:nvSpPr>
        <xdr:cNvPr id="398" name="テキスト ボックス 397"/>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65315</xdr:rowOff>
    </xdr:from>
    <xdr:to>
      <xdr:col>3</xdr:col>
      <xdr:colOff>193675</xdr:colOff>
      <xdr:row>74</xdr:row>
      <xdr:rowOff>166915</xdr:rowOff>
    </xdr:to>
    <xdr:sp macro="" textlink="">
      <xdr:nvSpPr>
        <xdr:cNvPr id="399" name="円/楕円 398"/>
        <xdr:cNvSpPr/>
      </xdr:nvSpPr>
      <xdr:spPr>
        <a:xfrm>
          <a:off x="2159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5642</xdr:rowOff>
    </xdr:from>
    <xdr:ext cx="762000" cy="259045"/>
    <xdr:sp macro="" textlink="">
      <xdr:nvSpPr>
        <xdr:cNvPr id="400" name="テキスト ボックス 399"/>
        <xdr:cNvSpPr txBox="1"/>
      </xdr:nvSpPr>
      <xdr:spPr>
        <a:xfrm>
          <a:off x="1828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68035</xdr:rowOff>
    </xdr:from>
    <xdr:to>
      <xdr:col>1</xdr:col>
      <xdr:colOff>676275</xdr:colOff>
      <xdr:row>75</xdr:row>
      <xdr:rowOff>169636</xdr:rowOff>
    </xdr:to>
    <xdr:sp macro="" textlink="">
      <xdr:nvSpPr>
        <xdr:cNvPr id="401" name="円/楕円 400"/>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8362</xdr:rowOff>
    </xdr:from>
    <xdr:ext cx="762000" cy="259045"/>
    <xdr:sp macro="" textlink="">
      <xdr:nvSpPr>
        <xdr:cNvPr id="402" name="テキスト ボックス 401"/>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埼玉県市町村平均を下回っているが、全国市町村平均及び類似団体内平均を上回っている。扶助費及び繰出金が増加傾向にあるため、より一層の歳出削減に努める。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88900</xdr:rowOff>
    </xdr:from>
    <xdr:to>
      <xdr:col>24</xdr:col>
      <xdr:colOff>31750</xdr:colOff>
      <xdr:row>78</xdr:row>
      <xdr:rowOff>62230</xdr:rowOff>
    </xdr:to>
    <xdr:cxnSp macro="">
      <xdr:nvCxnSpPr>
        <xdr:cNvPr id="435" name="直線コネクタ 434"/>
        <xdr:cNvCxnSpPr/>
      </xdr:nvCxnSpPr>
      <xdr:spPr>
        <a:xfrm flipV="1">
          <a:off x="15671800" y="132905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62230</xdr:rowOff>
    </xdr:to>
    <xdr:cxnSp macro="">
      <xdr:nvCxnSpPr>
        <xdr:cNvPr id="438" name="直線コネクタ 437"/>
        <xdr:cNvCxnSpPr/>
      </xdr:nvCxnSpPr>
      <xdr:spPr>
        <a:xfrm>
          <a:off x="14782800" y="13435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0</xdr:rowOff>
    </xdr:from>
    <xdr:to>
      <xdr:col>22</xdr:col>
      <xdr:colOff>615950</xdr:colOff>
      <xdr:row>78</xdr:row>
      <xdr:rowOff>101600</xdr:rowOff>
    </xdr:to>
    <xdr:sp macro="" textlink="">
      <xdr:nvSpPr>
        <xdr:cNvPr id="439" name="フローチャート : 判断 438"/>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111777</xdr:rowOff>
    </xdr:from>
    <xdr:ext cx="736600" cy="259045"/>
    <xdr:sp macro="" textlink="">
      <xdr:nvSpPr>
        <xdr:cNvPr id="440" name="テキスト ボックス 439"/>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62230</xdr:rowOff>
    </xdr:to>
    <xdr:cxnSp macro="">
      <xdr:nvCxnSpPr>
        <xdr:cNvPr id="441" name="直線コネクタ 440"/>
        <xdr:cNvCxnSpPr/>
      </xdr:nvCxnSpPr>
      <xdr:spPr>
        <a:xfrm>
          <a:off x="13893800" y="13385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42" name="フローチャート : 判断 441"/>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43" name="テキスト ボックス 442"/>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12700</xdr:rowOff>
    </xdr:to>
    <xdr:cxnSp macro="">
      <xdr:nvCxnSpPr>
        <xdr:cNvPr id="444" name="直線コネクタ 443"/>
        <xdr:cNvCxnSpPr/>
      </xdr:nvCxnSpPr>
      <xdr:spPr>
        <a:xfrm>
          <a:off x="13004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5" name="フローチャート : 判断 444"/>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6" name="テキスト ボックス 445"/>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7" name="フローチャート : 判断 446"/>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16527</xdr:rowOff>
    </xdr:from>
    <xdr:ext cx="762000" cy="259045"/>
    <xdr:sp macro="" textlink="">
      <xdr:nvSpPr>
        <xdr:cNvPr id="448" name="テキスト ボックス 447"/>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54" name="円/楕円 453"/>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10177</xdr:rowOff>
    </xdr:from>
    <xdr:ext cx="762000" cy="259045"/>
    <xdr:sp macro="" textlink="">
      <xdr:nvSpPr>
        <xdr:cNvPr id="455"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56" name="円/楕円 455"/>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57" name="テキスト ボックス 456"/>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58" name="円/楕円 457"/>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59" name="テキスト ボックス 458"/>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60" name="円/楕円 45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61" name="テキスト ボックス 46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62" name="円/楕円 461"/>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63" name="テキスト ボックス 46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埼玉県吉見町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126456</xdr:rowOff>
    </xdr:from>
    <xdr:to>
      <xdr:col>4</xdr:col>
      <xdr:colOff>1117600</xdr:colOff>
      <xdr:row>19</xdr:row>
      <xdr:rowOff>8678</xdr:rowOff>
    </xdr:to>
    <xdr:cxnSp macro="">
      <xdr:nvCxnSpPr>
        <xdr:cNvPr id="52" name="直線コネクタ 51"/>
        <xdr:cNvCxnSpPr/>
      </xdr:nvCxnSpPr>
      <xdr:spPr bwMode="auto">
        <a:xfrm flipV="1">
          <a:off x="5003800" y="3260181"/>
          <a:ext cx="647700" cy="5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8678</xdr:rowOff>
    </xdr:from>
    <xdr:to>
      <xdr:col>4</xdr:col>
      <xdr:colOff>469900</xdr:colOff>
      <xdr:row>19</xdr:row>
      <xdr:rowOff>21528</xdr:rowOff>
    </xdr:to>
    <xdr:cxnSp macro="">
      <xdr:nvCxnSpPr>
        <xdr:cNvPr id="55" name="直線コネクタ 54"/>
        <xdr:cNvCxnSpPr/>
      </xdr:nvCxnSpPr>
      <xdr:spPr bwMode="auto">
        <a:xfrm flipV="1">
          <a:off x="4305300" y="3313853"/>
          <a:ext cx="698500" cy="1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21006</xdr:rowOff>
    </xdr:from>
    <xdr:to>
      <xdr:col>3</xdr:col>
      <xdr:colOff>904875</xdr:colOff>
      <xdr:row>19</xdr:row>
      <xdr:rowOff>21528</xdr:rowOff>
    </xdr:to>
    <xdr:cxnSp macro="">
      <xdr:nvCxnSpPr>
        <xdr:cNvPr id="58" name="直線コネクタ 57"/>
        <xdr:cNvCxnSpPr/>
      </xdr:nvCxnSpPr>
      <xdr:spPr bwMode="auto">
        <a:xfrm>
          <a:off x="3606800" y="3326181"/>
          <a:ext cx="698500" cy="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150181</xdr:rowOff>
    </xdr:from>
    <xdr:to>
      <xdr:col>3</xdr:col>
      <xdr:colOff>206375</xdr:colOff>
      <xdr:row>19</xdr:row>
      <xdr:rowOff>21006</xdr:rowOff>
    </xdr:to>
    <xdr:cxnSp macro="">
      <xdr:nvCxnSpPr>
        <xdr:cNvPr id="61" name="直線コネクタ 60"/>
        <xdr:cNvCxnSpPr/>
      </xdr:nvCxnSpPr>
      <xdr:spPr bwMode="auto">
        <a:xfrm>
          <a:off x="2908300" y="3283906"/>
          <a:ext cx="698500" cy="4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75656</xdr:rowOff>
    </xdr:from>
    <xdr:to>
      <xdr:col>5</xdr:col>
      <xdr:colOff>34925</xdr:colOff>
      <xdr:row>19</xdr:row>
      <xdr:rowOff>5806</xdr:rowOff>
    </xdr:to>
    <xdr:sp macro="" textlink="">
      <xdr:nvSpPr>
        <xdr:cNvPr id="71" name="円/楕円 70"/>
        <xdr:cNvSpPr/>
      </xdr:nvSpPr>
      <xdr:spPr bwMode="auto">
        <a:xfrm>
          <a:off x="5600700" y="320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47733</xdr:rowOff>
    </xdr:from>
    <xdr:ext cx="762000" cy="259045"/>
    <xdr:sp macro="" textlink="">
      <xdr:nvSpPr>
        <xdr:cNvPr id="72" name="人口1人当たり決算額の推移該当値テキスト130"/>
        <xdr:cNvSpPr txBox="1"/>
      </xdr:nvSpPr>
      <xdr:spPr>
        <a:xfrm>
          <a:off x="5740400" y="318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129328</xdr:rowOff>
    </xdr:from>
    <xdr:to>
      <xdr:col>4</xdr:col>
      <xdr:colOff>520700</xdr:colOff>
      <xdr:row>19</xdr:row>
      <xdr:rowOff>59478</xdr:rowOff>
    </xdr:to>
    <xdr:sp macro="" textlink="">
      <xdr:nvSpPr>
        <xdr:cNvPr id="73" name="円/楕円 72"/>
        <xdr:cNvSpPr/>
      </xdr:nvSpPr>
      <xdr:spPr bwMode="auto">
        <a:xfrm>
          <a:off x="4953000" y="326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69655</xdr:rowOff>
    </xdr:from>
    <xdr:ext cx="736600" cy="259045"/>
    <xdr:sp macro="" textlink="">
      <xdr:nvSpPr>
        <xdr:cNvPr id="74" name="テキスト ボックス 73"/>
        <xdr:cNvSpPr txBox="1"/>
      </xdr:nvSpPr>
      <xdr:spPr>
        <a:xfrm>
          <a:off x="4622800" y="303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142178</xdr:rowOff>
    </xdr:from>
    <xdr:to>
      <xdr:col>3</xdr:col>
      <xdr:colOff>955675</xdr:colOff>
      <xdr:row>19</xdr:row>
      <xdr:rowOff>72328</xdr:rowOff>
    </xdr:to>
    <xdr:sp macro="" textlink="">
      <xdr:nvSpPr>
        <xdr:cNvPr id="75" name="円/楕円 74"/>
        <xdr:cNvSpPr/>
      </xdr:nvSpPr>
      <xdr:spPr bwMode="auto">
        <a:xfrm>
          <a:off x="4254500" y="32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82505</xdr:rowOff>
    </xdr:from>
    <xdr:ext cx="762000" cy="259045"/>
    <xdr:sp macro="" textlink="">
      <xdr:nvSpPr>
        <xdr:cNvPr id="76" name="テキスト ボックス 75"/>
        <xdr:cNvSpPr txBox="1"/>
      </xdr:nvSpPr>
      <xdr:spPr>
        <a:xfrm>
          <a:off x="3924300" y="30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141656</xdr:rowOff>
    </xdr:from>
    <xdr:to>
      <xdr:col>3</xdr:col>
      <xdr:colOff>257175</xdr:colOff>
      <xdr:row>19</xdr:row>
      <xdr:rowOff>71806</xdr:rowOff>
    </xdr:to>
    <xdr:sp macro="" textlink="">
      <xdr:nvSpPr>
        <xdr:cNvPr id="77" name="円/楕円 76"/>
        <xdr:cNvSpPr/>
      </xdr:nvSpPr>
      <xdr:spPr bwMode="auto">
        <a:xfrm>
          <a:off x="3556000" y="32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81983</xdr:rowOff>
    </xdr:from>
    <xdr:ext cx="762000" cy="259045"/>
    <xdr:sp macro="" textlink="">
      <xdr:nvSpPr>
        <xdr:cNvPr id="78" name="テキスト ボックス 77"/>
        <xdr:cNvSpPr txBox="1"/>
      </xdr:nvSpPr>
      <xdr:spPr>
        <a:xfrm>
          <a:off x="3225800" y="30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99381</xdr:rowOff>
    </xdr:from>
    <xdr:to>
      <xdr:col>2</xdr:col>
      <xdr:colOff>692150</xdr:colOff>
      <xdr:row>19</xdr:row>
      <xdr:rowOff>29531</xdr:rowOff>
    </xdr:to>
    <xdr:sp macro="" textlink="">
      <xdr:nvSpPr>
        <xdr:cNvPr id="79" name="円/楕円 78"/>
        <xdr:cNvSpPr/>
      </xdr:nvSpPr>
      <xdr:spPr bwMode="auto">
        <a:xfrm>
          <a:off x="2857500" y="323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39708</xdr:rowOff>
    </xdr:from>
    <xdr:ext cx="762000" cy="259045"/>
    <xdr:sp macro="" textlink="">
      <xdr:nvSpPr>
        <xdr:cNvPr id="80" name="テキスト ボックス 79"/>
        <xdr:cNvSpPr txBox="1"/>
      </xdr:nvSpPr>
      <xdr:spPr>
        <a:xfrm>
          <a:off x="2527300" y="30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69883</xdr:rowOff>
    </xdr:from>
    <xdr:to>
      <xdr:col>4</xdr:col>
      <xdr:colOff>1117600</xdr:colOff>
      <xdr:row>37</xdr:row>
      <xdr:rowOff>84741</xdr:rowOff>
    </xdr:to>
    <xdr:cxnSp macro="">
      <xdr:nvCxnSpPr>
        <xdr:cNvPr id="116" name="直線コネクタ 115"/>
        <xdr:cNvCxnSpPr/>
      </xdr:nvCxnSpPr>
      <xdr:spPr bwMode="auto">
        <a:xfrm>
          <a:off x="5003800" y="7194583"/>
          <a:ext cx="647700" cy="1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18252</xdr:rowOff>
    </xdr:from>
    <xdr:to>
      <xdr:col>4</xdr:col>
      <xdr:colOff>469900</xdr:colOff>
      <xdr:row>37</xdr:row>
      <xdr:rowOff>69883</xdr:rowOff>
    </xdr:to>
    <xdr:cxnSp macro="">
      <xdr:nvCxnSpPr>
        <xdr:cNvPr id="119" name="直線コネクタ 118"/>
        <xdr:cNvCxnSpPr/>
      </xdr:nvCxnSpPr>
      <xdr:spPr bwMode="auto">
        <a:xfrm>
          <a:off x="4305300" y="7142952"/>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4028</xdr:rowOff>
    </xdr:from>
    <xdr:to>
      <xdr:col>4</xdr:col>
      <xdr:colOff>520700</xdr:colOff>
      <xdr:row>37</xdr:row>
      <xdr:rowOff>105628</xdr:rowOff>
    </xdr:to>
    <xdr:sp macro="" textlink="">
      <xdr:nvSpPr>
        <xdr:cNvPr id="120" name="フローチャート : 判断 119"/>
        <xdr:cNvSpPr/>
      </xdr:nvSpPr>
      <xdr:spPr bwMode="auto">
        <a:xfrm>
          <a:off x="4953000" y="7128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287255</xdr:rowOff>
    </xdr:from>
    <xdr:ext cx="736600" cy="259045"/>
    <xdr:sp macro="" textlink="">
      <xdr:nvSpPr>
        <xdr:cNvPr id="121" name="テキスト ボックス 120"/>
        <xdr:cNvSpPr txBox="1"/>
      </xdr:nvSpPr>
      <xdr:spPr>
        <a:xfrm>
          <a:off x="4622800" y="6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7801</xdr:rowOff>
    </xdr:from>
    <xdr:to>
      <xdr:col>3</xdr:col>
      <xdr:colOff>904875</xdr:colOff>
      <xdr:row>37</xdr:row>
      <xdr:rowOff>18252</xdr:rowOff>
    </xdr:to>
    <xdr:cxnSp macro="">
      <xdr:nvCxnSpPr>
        <xdr:cNvPr id="122" name="直線コネクタ 121"/>
        <xdr:cNvCxnSpPr/>
      </xdr:nvCxnSpPr>
      <xdr:spPr bwMode="auto">
        <a:xfrm>
          <a:off x="3606800" y="7132501"/>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118230</xdr:rowOff>
    </xdr:from>
    <xdr:to>
      <xdr:col>3</xdr:col>
      <xdr:colOff>955675</xdr:colOff>
      <xdr:row>37</xdr:row>
      <xdr:rowOff>48380</xdr:rowOff>
    </xdr:to>
    <xdr:sp macro="" textlink="">
      <xdr:nvSpPr>
        <xdr:cNvPr id="123" name="フローチャート : 判断 122"/>
        <xdr:cNvSpPr/>
      </xdr:nvSpPr>
      <xdr:spPr bwMode="auto">
        <a:xfrm>
          <a:off x="4254500" y="707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230007</xdr:rowOff>
    </xdr:from>
    <xdr:ext cx="762000" cy="259045"/>
    <xdr:sp macro="" textlink="">
      <xdr:nvSpPr>
        <xdr:cNvPr id="124" name="テキスト ボックス 123"/>
        <xdr:cNvSpPr txBox="1"/>
      </xdr:nvSpPr>
      <xdr:spPr>
        <a:xfrm>
          <a:off x="3924300" y="68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14039</xdr:rowOff>
    </xdr:from>
    <xdr:to>
      <xdr:col>3</xdr:col>
      <xdr:colOff>206375</xdr:colOff>
      <xdr:row>37</xdr:row>
      <xdr:rowOff>7801</xdr:rowOff>
    </xdr:to>
    <xdr:cxnSp macro="">
      <xdr:nvCxnSpPr>
        <xdr:cNvPr id="125" name="直線コネクタ 124"/>
        <xdr:cNvCxnSpPr/>
      </xdr:nvCxnSpPr>
      <xdr:spPr bwMode="auto">
        <a:xfrm>
          <a:off x="2908300" y="6967289"/>
          <a:ext cx="698500" cy="16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78290</xdr:rowOff>
    </xdr:from>
    <xdr:to>
      <xdr:col>3</xdr:col>
      <xdr:colOff>257175</xdr:colOff>
      <xdr:row>37</xdr:row>
      <xdr:rowOff>8440</xdr:rowOff>
    </xdr:to>
    <xdr:sp macro="" textlink="">
      <xdr:nvSpPr>
        <xdr:cNvPr id="126" name="フローチャート : 判断 125"/>
        <xdr:cNvSpPr/>
      </xdr:nvSpPr>
      <xdr:spPr bwMode="auto">
        <a:xfrm>
          <a:off x="3556000" y="7031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190067</xdr:rowOff>
    </xdr:from>
    <xdr:ext cx="762000" cy="259045"/>
    <xdr:sp macro="" textlink="">
      <xdr:nvSpPr>
        <xdr:cNvPr id="127" name="テキスト ボックス 126"/>
        <xdr:cNvSpPr txBox="1"/>
      </xdr:nvSpPr>
      <xdr:spPr>
        <a:xfrm>
          <a:off x="3225800" y="680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26006</xdr:rowOff>
    </xdr:from>
    <xdr:to>
      <xdr:col>2</xdr:col>
      <xdr:colOff>692150</xdr:colOff>
      <xdr:row>36</xdr:row>
      <xdr:rowOff>127606</xdr:rowOff>
    </xdr:to>
    <xdr:sp macro="" textlink="">
      <xdr:nvSpPr>
        <xdr:cNvPr id="128" name="フローチャート : 判断 127"/>
        <xdr:cNvSpPr/>
      </xdr:nvSpPr>
      <xdr:spPr bwMode="auto">
        <a:xfrm>
          <a:off x="2857500" y="6979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112383</xdr:rowOff>
    </xdr:from>
    <xdr:ext cx="762000" cy="259045"/>
    <xdr:sp macro="" textlink="">
      <xdr:nvSpPr>
        <xdr:cNvPr id="129" name="テキスト ボックス 128"/>
        <xdr:cNvSpPr txBox="1"/>
      </xdr:nvSpPr>
      <xdr:spPr>
        <a:xfrm>
          <a:off x="2527300" y="70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33941</xdr:rowOff>
    </xdr:from>
    <xdr:to>
      <xdr:col>5</xdr:col>
      <xdr:colOff>34925</xdr:colOff>
      <xdr:row>37</xdr:row>
      <xdr:rowOff>135541</xdr:rowOff>
    </xdr:to>
    <xdr:sp macro="" textlink="">
      <xdr:nvSpPr>
        <xdr:cNvPr id="135" name="円/楕円 134"/>
        <xdr:cNvSpPr/>
      </xdr:nvSpPr>
      <xdr:spPr bwMode="auto">
        <a:xfrm>
          <a:off x="5600700" y="715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6018</xdr:rowOff>
    </xdr:from>
    <xdr:ext cx="762000" cy="259045"/>
    <xdr:sp macro="" textlink="">
      <xdr:nvSpPr>
        <xdr:cNvPr id="136" name="人口1人当たり決算額の推移該当値テキスト445"/>
        <xdr:cNvSpPr txBox="1"/>
      </xdr:nvSpPr>
      <xdr:spPr>
        <a:xfrm>
          <a:off x="5740400" y="713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19083</xdr:rowOff>
    </xdr:from>
    <xdr:to>
      <xdr:col>4</xdr:col>
      <xdr:colOff>520700</xdr:colOff>
      <xdr:row>37</xdr:row>
      <xdr:rowOff>120683</xdr:rowOff>
    </xdr:to>
    <xdr:sp macro="" textlink="">
      <xdr:nvSpPr>
        <xdr:cNvPr id="137" name="円/楕円 136"/>
        <xdr:cNvSpPr/>
      </xdr:nvSpPr>
      <xdr:spPr bwMode="auto">
        <a:xfrm>
          <a:off x="4953000" y="714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105460</xdr:rowOff>
    </xdr:from>
    <xdr:ext cx="736600" cy="259045"/>
    <xdr:sp macro="" textlink="">
      <xdr:nvSpPr>
        <xdr:cNvPr id="138" name="テキスト ボックス 137"/>
        <xdr:cNvSpPr txBox="1"/>
      </xdr:nvSpPr>
      <xdr:spPr>
        <a:xfrm>
          <a:off x="4622800" y="723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138902</xdr:rowOff>
    </xdr:from>
    <xdr:to>
      <xdr:col>3</xdr:col>
      <xdr:colOff>955675</xdr:colOff>
      <xdr:row>37</xdr:row>
      <xdr:rowOff>69052</xdr:rowOff>
    </xdr:to>
    <xdr:sp macro="" textlink="">
      <xdr:nvSpPr>
        <xdr:cNvPr id="139" name="円/楕円 138"/>
        <xdr:cNvSpPr/>
      </xdr:nvSpPr>
      <xdr:spPr bwMode="auto">
        <a:xfrm>
          <a:off x="4254500" y="70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53829</xdr:rowOff>
    </xdr:from>
    <xdr:ext cx="762000" cy="259045"/>
    <xdr:sp macro="" textlink="">
      <xdr:nvSpPr>
        <xdr:cNvPr id="140" name="テキスト ボックス 139"/>
        <xdr:cNvSpPr txBox="1"/>
      </xdr:nvSpPr>
      <xdr:spPr>
        <a:xfrm>
          <a:off x="3924300" y="71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128451</xdr:rowOff>
    </xdr:from>
    <xdr:to>
      <xdr:col>3</xdr:col>
      <xdr:colOff>257175</xdr:colOff>
      <xdr:row>37</xdr:row>
      <xdr:rowOff>58601</xdr:rowOff>
    </xdr:to>
    <xdr:sp macro="" textlink="">
      <xdr:nvSpPr>
        <xdr:cNvPr id="141" name="円/楕円 140"/>
        <xdr:cNvSpPr/>
      </xdr:nvSpPr>
      <xdr:spPr bwMode="auto">
        <a:xfrm>
          <a:off x="3556000" y="708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43378</xdr:rowOff>
    </xdr:from>
    <xdr:ext cx="762000" cy="259045"/>
    <xdr:sp macro="" textlink="">
      <xdr:nvSpPr>
        <xdr:cNvPr id="142" name="テキスト ボックス 141"/>
        <xdr:cNvSpPr txBox="1"/>
      </xdr:nvSpPr>
      <xdr:spPr>
        <a:xfrm>
          <a:off x="3225800" y="716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306139</xdr:rowOff>
    </xdr:from>
    <xdr:to>
      <xdr:col>2</xdr:col>
      <xdr:colOff>692150</xdr:colOff>
      <xdr:row>36</xdr:row>
      <xdr:rowOff>64839</xdr:rowOff>
    </xdr:to>
    <xdr:sp macro="" textlink="">
      <xdr:nvSpPr>
        <xdr:cNvPr id="143" name="円/楕円 142"/>
        <xdr:cNvSpPr/>
      </xdr:nvSpPr>
      <xdr:spPr bwMode="auto">
        <a:xfrm>
          <a:off x="2857500" y="691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75016</xdr:rowOff>
    </xdr:from>
    <xdr:ext cx="762000" cy="259045"/>
    <xdr:sp macro="" textlink="">
      <xdr:nvSpPr>
        <xdr:cNvPr id="144" name="テキスト ボックス 143"/>
        <xdr:cNvSpPr txBox="1"/>
      </xdr:nvSpPr>
      <xdr:spPr>
        <a:xfrm>
          <a:off x="2527300" y="668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20,013
19,884
38.64
7,047,310
6,424,439
606,617
4,725,145
6,305,128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125279</xdr:rowOff>
    </xdr:from>
    <xdr:to>
      <xdr:col>6</xdr:col>
      <xdr:colOff>511175</xdr:colOff>
      <xdr:row>36</xdr:row>
      <xdr:rowOff>130975</xdr:rowOff>
    </xdr:to>
    <xdr:cxnSp macro="">
      <xdr:nvCxnSpPr>
        <xdr:cNvPr id="61" name="直線コネクタ 60"/>
        <xdr:cNvCxnSpPr/>
      </xdr:nvCxnSpPr>
      <xdr:spPr>
        <a:xfrm flipV="1">
          <a:off x="3797300" y="6297479"/>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130975</xdr:rowOff>
    </xdr:from>
    <xdr:to>
      <xdr:col>5</xdr:col>
      <xdr:colOff>358775</xdr:colOff>
      <xdr:row>36</xdr:row>
      <xdr:rowOff>164293</xdr:rowOff>
    </xdr:to>
    <xdr:cxnSp macro="">
      <xdr:nvCxnSpPr>
        <xdr:cNvPr id="64" name="直線コネクタ 63"/>
        <xdr:cNvCxnSpPr/>
      </xdr:nvCxnSpPr>
      <xdr:spPr>
        <a:xfrm flipV="1">
          <a:off x="2908300" y="6303175"/>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148634</xdr:rowOff>
    </xdr:from>
    <xdr:to>
      <xdr:col>4</xdr:col>
      <xdr:colOff>155575</xdr:colOff>
      <xdr:row>36</xdr:row>
      <xdr:rowOff>164293</xdr:rowOff>
    </xdr:to>
    <xdr:cxnSp macro="">
      <xdr:nvCxnSpPr>
        <xdr:cNvPr id="67" name="直線コネクタ 66"/>
        <xdr:cNvCxnSpPr/>
      </xdr:nvCxnSpPr>
      <xdr:spPr>
        <a:xfrm>
          <a:off x="2019300" y="632083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137566</xdr:rowOff>
    </xdr:from>
    <xdr:to>
      <xdr:col>2</xdr:col>
      <xdr:colOff>638175</xdr:colOff>
      <xdr:row>36</xdr:row>
      <xdr:rowOff>148634</xdr:rowOff>
    </xdr:to>
    <xdr:cxnSp macro="">
      <xdr:nvCxnSpPr>
        <xdr:cNvPr id="70" name="直線コネクタ 69"/>
        <xdr:cNvCxnSpPr/>
      </xdr:nvCxnSpPr>
      <xdr:spPr>
        <a:xfrm>
          <a:off x="1130300" y="6309766"/>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74479</xdr:rowOff>
    </xdr:from>
    <xdr:to>
      <xdr:col>6</xdr:col>
      <xdr:colOff>561975</xdr:colOff>
      <xdr:row>37</xdr:row>
      <xdr:rowOff>4629</xdr:rowOff>
    </xdr:to>
    <xdr:sp macro="" textlink="">
      <xdr:nvSpPr>
        <xdr:cNvPr id="80" name="円/楕円 79"/>
        <xdr:cNvSpPr/>
      </xdr:nvSpPr>
      <xdr:spPr>
        <a:xfrm>
          <a:off x="4584700" y="6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52906</xdr:rowOff>
    </xdr:from>
    <xdr:ext cx="534377" cy="259045"/>
    <xdr:sp macro="" textlink="">
      <xdr:nvSpPr>
        <xdr:cNvPr id="81" name="人件費該当値テキスト"/>
        <xdr:cNvSpPr txBox="1"/>
      </xdr:nvSpPr>
      <xdr:spPr>
        <a:xfrm>
          <a:off x="4686300" y="62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80175</xdr:rowOff>
    </xdr:from>
    <xdr:to>
      <xdr:col>5</xdr:col>
      <xdr:colOff>409575</xdr:colOff>
      <xdr:row>37</xdr:row>
      <xdr:rowOff>10325</xdr:rowOff>
    </xdr:to>
    <xdr:sp macro="" textlink="">
      <xdr:nvSpPr>
        <xdr:cNvPr id="82" name="円/楕円 81"/>
        <xdr:cNvSpPr/>
      </xdr:nvSpPr>
      <xdr:spPr>
        <a:xfrm>
          <a:off x="3746500" y="62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26852</xdr:rowOff>
    </xdr:from>
    <xdr:ext cx="534377" cy="259045"/>
    <xdr:sp macro="" textlink="">
      <xdr:nvSpPr>
        <xdr:cNvPr id="83" name="テキスト ボックス 82"/>
        <xdr:cNvSpPr txBox="1"/>
      </xdr:nvSpPr>
      <xdr:spPr>
        <a:xfrm>
          <a:off x="3530111" y="60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113493</xdr:rowOff>
    </xdr:from>
    <xdr:to>
      <xdr:col>4</xdr:col>
      <xdr:colOff>206375</xdr:colOff>
      <xdr:row>37</xdr:row>
      <xdr:rowOff>43643</xdr:rowOff>
    </xdr:to>
    <xdr:sp macro="" textlink="">
      <xdr:nvSpPr>
        <xdr:cNvPr id="84" name="円/楕円 83"/>
        <xdr:cNvSpPr/>
      </xdr:nvSpPr>
      <xdr:spPr>
        <a:xfrm>
          <a:off x="2857500" y="62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60170</xdr:rowOff>
    </xdr:from>
    <xdr:ext cx="534377" cy="259045"/>
    <xdr:sp macro="" textlink="">
      <xdr:nvSpPr>
        <xdr:cNvPr id="85" name="テキスト ボックス 84"/>
        <xdr:cNvSpPr txBox="1"/>
      </xdr:nvSpPr>
      <xdr:spPr>
        <a:xfrm>
          <a:off x="2641111" y="60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97834</xdr:rowOff>
    </xdr:from>
    <xdr:to>
      <xdr:col>3</xdr:col>
      <xdr:colOff>3175</xdr:colOff>
      <xdr:row>37</xdr:row>
      <xdr:rowOff>27984</xdr:rowOff>
    </xdr:to>
    <xdr:sp macro="" textlink="">
      <xdr:nvSpPr>
        <xdr:cNvPr id="86" name="円/楕円 85"/>
        <xdr:cNvSpPr/>
      </xdr:nvSpPr>
      <xdr:spPr>
        <a:xfrm>
          <a:off x="1968500" y="62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44511</xdr:rowOff>
    </xdr:from>
    <xdr:ext cx="534377" cy="259045"/>
    <xdr:sp macro="" textlink="">
      <xdr:nvSpPr>
        <xdr:cNvPr id="87" name="テキスト ボックス 86"/>
        <xdr:cNvSpPr txBox="1"/>
      </xdr:nvSpPr>
      <xdr:spPr>
        <a:xfrm>
          <a:off x="1752111" y="60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86766</xdr:rowOff>
    </xdr:from>
    <xdr:to>
      <xdr:col>1</xdr:col>
      <xdr:colOff>485775</xdr:colOff>
      <xdr:row>37</xdr:row>
      <xdr:rowOff>16916</xdr:rowOff>
    </xdr:to>
    <xdr:sp macro="" textlink="">
      <xdr:nvSpPr>
        <xdr:cNvPr id="88" name="円/楕円 87"/>
        <xdr:cNvSpPr/>
      </xdr:nvSpPr>
      <xdr:spPr>
        <a:xfrm>
          <a:off x="1079500" y="62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33443</xdr:rowOff>
    </xdr:from>
    <xdr:ext cx="534377" cy="259045"/>
    <xdr:sp macro="" textlink="">
      <xdr:nvSpPr>
        <xdr:cNvPr id="89" name="テキスト ボックス 88"/>
        <xdr:cNvSpPr txBox="1"/>
      </xdr:nvSpPr>
      <xdr:spPr>
        <a:xfrm>
          <a:off x="863111" y="60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88292</xdr:rowOff>
    </xdr:from>
    <xdr:to>
      <xdr:col>6</xdr:col>
      <xdr:colOff>511175</xdr:colOff>
      <xdr:row>57</xdr:row>
      <xdr:rowOff>90972</xdr:rowOff>
    </xdr:to>
    <xdr:cxnSp macro="">
      <xdr:nvCxnSpPr>
        <xdr:cNvPr id="116" name="直線コネクタ 115"/>
        <xdr:cNvCxnSpPr/>
      </xdr:nvCxnSpPr>
      <xdr:spPr>
        <a:xfrm>
          <a:off x="3797300" y="9860942"/>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59155</xdr:rowOff>
    </xdr:from>
    <xdr:to>
      <xdr:col>5</xdr:col>
      <xdr:colOff>358775</xdr:colOff>
      <xdr:row>57</xdr:row>
      <xdr:rowOff>88292</xdr:rowOff>
    </xdr:to>
    <xdr:cxnSp macro="">
      <xdr:nvCxnSpPr>
        <xdr:cNvPr id="119" name="直線コネクタ 118"/>
        <xdr:cNvCxnSpPr/>
      </xdr:nvCxnSpPr>
      <xdr:spPr>
        <a:xfrm>
          <a:off x="2908300" y="9831805"/>
          <a:ext cx="8890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10413</xdr:rowOff>
    </xdr:from>
    <xdr:to>
      <xdr:col>5</xdr:col>
      <xdr:colOff>409575</xdr:colOff>
      <xdr:row>57</xdr:row>
      <xdr:rowOff>112013</xdr:rowOff>
    </xdr:to>
    <xdr:sp macro="" textlink="">
      <xdr:nvSpPr>
        <xdr:cNvPr id="120" name="フローチャート : 判断 119"/>
        <xdr:cNvSpPr/>
      </xdr:nvSpPr>
      <xdr:spPr>
        <a:xfrm>
          <a:off x="3746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128540</xdr:rowOff>
    </xdr:from>
    <xdr:ext cx="534377" cy="259045"/>
    <xdr:sp macro="" textlink="">
      <xdr:nvSpPr>
        <xdr:cNvPr id="121" name="テキスト ボックス 120"/>
        <xdr:cNvSpPr txBox="1"/>
      </xdr:nvSpPr>
      <xdr:spPr>
        <a:xfrm>
          <a:off x="3530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59155</xdr:rowOff>
    </xdr:from>
    <xdr:to>
      <xdr:col>4</xdr:col>
      <xdr:colOff>155575</xdr:colOff>
      <xdr:row>57</xdr:row>
      <xdr:rowOff>76830</xdr:rowOff>
    </xdr:to>
    <xdr:cxnSp macro="">
      <xdr:nvCxnSpPr>
        <xdr:cNvPr id="122" name="直線コネクタ 121"/>
        <xdr:cNvCxnSpPr/>
      </xdr:nvCxnSpPr>
      <xdr:spPr>
        <a:xfrm flipV="1">
          <a:off x="2019300" y="9831805"/>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24060</xdr:rowOff>
    </xdr:from>
    <xdr:to>
      <xdr:col>4</xdr:col>
      <xdr:colOff>206375</xdr:colOff>
      <xdr:row>57</xdr:row>
      <xdr:rowOff>125660</xdr:rowOff>
    </xdr:to>
    <xdr:sp macro="" textlink="">
      <xdr:nvSpPr>
        <xdr:cNvPr id="123" name="フローチャート : 判断 122"/>
        <xdr:cNvSpPr/>
      </xdr:nvSpPr>
      <xdr:spPr>
        <a:xfrm>
          <a:off x="2857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116787</xdr:rowOff>
    </xdr:from>
    <xdr:ext cx="534377" cy="259045"/>
    <xdr:sp macro="" textlink="">
      <xdr:nvSpPr>
        <xdr:cNvPr id="124" name="テキスト ボックス 123"/>
        <xdr:cNvSpPr txBox="1"/>
      </xdr:nvSpPr>
      <xdr:spPr>
        <a:xfrm>
          <a:off x="2641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76830</xdr:rowOff>
    </xdr:from>
    <xdr:to>
      <xdr:col>2</xdr:col>
      <xdr:colOff>638175</xdr:colOff>
      <xdr:row>57</xdr:row>
      <xdr:rowOff>85668</xdr:rowOff>
    </xdr:to>
    <xdr:cxnSp macro="">
      <xdr:nvCxnSpPr>
        <xdr:cNvPr id="125" name="直線コネクタ 124"/>
        <xdr:cNvCxnSpPr/>
      </xdr:nvCxnSpPr>
      <xdr:spPr>
        <a:xfrm flipV="1">
          <a:off x="1130300" y="9849480"/>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27279</xdr:rowOff>
    </xdr:from>
    <xdr:to>
      <xdr:col>3</xdr:col>
      <xdr:colOff>3175</xdr:colOff>
      <xdr:row>57</xdr:row>
      <xdr:rowOff>128879</xdr:rowOff>
    </xdr:to>
    <xdr:sp macro="" textlink="">
      <xdr:nvSpPr>
        <xdr:cNvPr id="126" name="フローチャート : 判断 125"/>
        <xdr:cNvSpPr/>
      </xdr:nvSpPr>
      <xdr:spPr>
        <a:xfrm>
          <a:off x="1968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120006</xdr:rowOff>
    </xdr:from>
    <xdr:ext cx="534377" cy="259045"/>
    <xdr:sp macro="" textlink="">
      <xdr:nvSpPr>
        <xdr:cNvPr id="127" name="テキスト ボックス 126"/>
        <xdr:cNvSpPr txBox="1"/>
      </xdr:nvSpPr>
      <xdr:spPr>
        <a:xfrm>
          <a:off x="1752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17225</xdr:rowOff>
    </xdr:from>
    <xdr:to>
      <xdr:col>1</xdr:col>
      <xdr:colOff>485775</xdr:colOff>
      <xdr:row>57</xdr:row>
      <xdr:rowOff>118825</xdr:rowOff>
    </xdr:to>
    <xdr:sp macro="" textlink="">
      <xdr:nvSpPr>
        <xdr:cNvPr id="128" name="フローチャート : 判断 127"/>
        <xdr:cNvSpPr/>
      </xdr:nvSpPr>
      <xdr:spPr>
        <a:xfrm>
          <a:off x="1079500" y="978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135352</xdr:rowOff>
    </xdr:from>
    <xdr:ext cx="534377" cy="259045"/>
    <xdr:sp macro="" textlink="">
      <xdr:nvSpPr>
        <xdr:cNvPr id="129" name="テキスト ボックス 128"/>
        <xdr:cNvSpPr txBox="1"/>
      </xdr:nvSpPr>
      <xdr:spPr>
        <a:xfrm>
          <a:off x="863111" y="95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40172</xdr:rowOff>
    </xdr:from>
    <xdr:to>
      <xdr:col>6</xdr:col>
      <xdr:colOff>561975</xdr:colOff>
      <xdr:row>57</xdr:row>
      <xdr:rowOff>141772</xdr:rowOff>
    </xdr:to>
    <xdr:sp macro="" textlink="">
      <xdr:nvSpPr>
        <xdr:cNvPr id="135" name="円/楕円 134"/>
        <xdr:cNvSpPr/>
      </xdr:nvSpPr>
      <xdr:spPr>
        <a:xfrm>
          <a:off x="4584700" y="98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126549</xdr:rowOff>
    </xdr:from>
    <xdr:ext cx="534377" cy="259045"/>
    <xdr:sp macro="" textlink="">
      <xdr:nvSpPr>
        <xdr:cNvPr id="136" name="物件費該当値テキスト"/>
        <xdr:cNvSpPr txBox="1"/>
      </xdr:nvSpPr>
      <xdr:spPr>
        <a:xfrm>
          <a:off x="4686300" y="972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37492</xdr:rowOff>
    </xdr:from>
    <xdr:to>
      <xdr:col>5</xdr:col>
      <xdr:colOff>409575</xdr:colOff>
      <xdr:row>57</xdr:row>
      <xdr:rowOff>139092</xdr:rowOff>
    </xdr:to>
    <xdr:sp macro="" textlink="">
      <xdr:nvSpPr>
        <xdr:cNvPr id="137" name="円/楕円 136"/>
        <xdr:cNvSpPr/>
      </xdr:nvSpPr>
      <xdr:spPr>
        <a:xfrm>
          <a:off x="3746500" y="98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130219</xdr:rowOff>
    </xdr:from>
    <xdr:ext cx="534377" cy="259045"/>
    <xdr:sp macro="" textlink="">
      <xdr:nvSpPr>
        <xdr:cNvPr id="138" name="テキスト ボックス 137"/>
        <xdr:cNvSpPr txBox="1"/>
      </xdr:nvSpPr>
      <xdr:spPr>
        <a:xfrm>
          <a:off x="3530111" y="99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8355</xdr:rowOff>
    </xdr:from>
    <xdr:to>
      <xdr:col>4</xdr:col>
      <xdr:colOff>206375</xdr:colOff>
      <xdr:row>57</xdr:row>
      <xdr:rowOff>109955</xdr:rowOff>
    </xdr:to>
    <xdr:sp macro="" textlink="">
      <xdr:nvSpPr>
        <xdr:cNvPr id="139" name="円/楕円 138"/>
        <xdr:cNvSpPr/>
      </xdr:nvSpPr>
      <xdr:spPr>
        <a:xfrm>
          <a:off x="2857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126482</xdr:rowOff>
    </xdr:from>
    <xdr:ext cx="534377" cy="259045"/>
    <xdr:sp macro="" textlink="">
      <xdr:nvSpPr>
        <xdr:cNvPr id="140" name="テキスト ボックス 139"/>
        <xdr:cNvSpPr txBox="1"/>
      </xdr:nvSpPr>
      <xdr:spPr>
        <a:xfrm>
          <a:off x="2641111" y="95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26030</xdr:rowOff>
    </xdr:from>
    <xdr:to>
      <xdr:col>3</xdr:col>
      <xdr:colOff>3175</xdr:colOff>
      <xdr:row>57</xdr:row>
      <xdr:rowOff>127630</xdr:rowOff>
    </xdr:to>
    <xdr:sp macro="" textlink="">
      <xdr:nvSpPr>
        <xdr:cNvPr id="141" name="円/楕円 140"/>
        <xdr:cNvSpPr/>
      </xdr:nvSpPr>
      <xdr:spPr>
        <a:xfrm>
          <a:off x="1968500" y="97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144157</xdr:rowOff>
    </xdr:from>
    <xdr:ext cx="534377" cy="259045"/>
    <xdr:sp macro="" textlink="">
      <xdr:nvSpPr>
        <xdr:cNvPr id="142" name="テキスト ボックス 141"/>
        <xdr:cNvSpPr txBox="1"/>
      </xdr:nvSpPr>
      <xdr:spPr>
        <a:xfrm>
          <a:off x="1752111" y="95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34868</xdr:rowOff>
    </xdr:from>
    <xdr:to>
      <xdr:col>1</xdr:col>
      <xdr:colOff>485775</xdr:colOff>
      <xdr:row>57</xdr:row>
      <xdr:rowOff>136468</xdr:rowOff>
    </xdr:to>
    <xdr:sp macro="" textlink="">
      <xdr:nvSpPr>
        <xdr:cNvPr id="143" name="円/楕円 142"/>
        <xdr:cNvSpPr/>
      </xdr:nvSpPr>
      <xdr:spPr>
        <a:xfrm>
          <a:off x="1079500" y="9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127595</xdr:rowOff>
    </xdr:from>
    <xdr:ext cx="534377" cy="259045"/>
    <xdr:sp macro="" textlink="">
      <xdr:nvSpPr>
        <xdr:cNvPr id="144" name="テキスト ボックス 143"/>
        <xdr:cNvSpPr txBox="1"/>
      </xdr:nvSpPr>
      <xdr:spPr>
        <a:xfrm>
          <a:off x="863111" y="9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169007</xdr:rowOff>
    </xdr:from>
    <xdr:to>
      <xdr:col>6</xdr:col>
      <xdr:colOff>511175</xdr:colOff>
      <xdr:row>78</xdr:row>
      <xdr:rowOff>19320</xdr:rowOff>
    </xdr:to>
    <xdr:cxnSp macro="">
      <xdr:nvCxnSpPr>
        <xdr:cNvPr id="171" name="直線コネクタ 170"/>
        <xdr:cNvCxnSpPr/>
      </xdr:nvCxnSpPr>
      <xdr:spPr>
        <a:xfrm flipV="1">
          <a:off x="3797300" y="13370657"/>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19320</xdr:rowOff>
    </xdr:from>
    <xdr:to>
      <xdr:col>5</xdr:col>
      <xdr:colOff>358775</xdr:colOff>
      <xdr:row>78</xdr:row>
      <xdr:rowOff>39573</xdr:rowOff>
    </xdr:to>
    <xdr:cxnSp macro="">
      <xdr:nvCxnSpPr>
        <xdr:cNvPr id="174" name="直線コネクタ 173"/>
        <xdr:cNvCxnSpPr/>
      </xdr:nvCxnSpPr>
      <xdr:spPr>
        <a:xfrm flipV="1">
          <a:off x="2908300" y="13392420"/>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75" name="フローチャート : 判断 174"/>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36034</xdr:rowOff>
    </xdr:from>
    <xdr:ext cx="469744" cy="259045"/>
    <xdr:sp macro="" textlink="">
      <xdr:nvSpPr>
        <xdr:cNvPr id="176" name="テキスト ボックス 175"/>
        <xdr:cNvSpPr txBox="1"/>
      </xdr:nvSpPr>
      <xdr:spPr>
        <a:xfrm>
          <a:off x="3562427"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39573</xdr:rowOff>
    </xdr:from>
    <xdr:to>
      <xdr:col>4</xdr:col>
      <xdr:colOff>155575</xdr:colOff>
      <xdr:row>78</xdr:row>
      <xdr:rowOff>45655</xdr:rowOff>
    </xdr:to>
    <xdr:cxnSp macro="">
      <xdr:nvCxnSpPr>
        <xdr:cNvPr id="177" name="直線コネクタ 176"/>
        <xdr:cNvCxnSpPr/>
      </xdr:nvCxnSpPr>
      <xdr:spPr>
        <a:xfrm flipV="1">
          <a:off x="2019300" y="13412673"/>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78" name="フローチャート : 判断 177"/>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46276</xdr:rowOff>
    </xdr:from>
    <xdr:ext cx="469744" cy="259045"/>
    <xdr:sp macro="" textlink="">
      <xdr:nvSpPr>
        <xdr:cNvPr id="179" name="テキスト ボックス 178"/>
        <xdr:cNvSpPr txBox="1"/>
      </xdr:nvSpPr>
      <xdr:spPr>
        <a:xfrm>
          <a:off x="2673427"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34544</xdr:rowOff>
    </xdr:from>
    <xdr:to>
      <xdr:col>2</xdr:col>
      <xdr:colOff>638175</xdr:colOff>
      <xdr:row>78</xdr:row>
      <xdr:rowOff>45655</xdr:rowOff>
    </xdr:to>
    <xdr:cxnSp macro="">
      <xdr:nvCxnSpPr>
        <xdr:cNvPr id="180" name="直線コネクタ 179"/>
        <xdr:cNvCxnSpPr/>
      </xdr:nvCxnSpPr>
      <xdr:spPr>
        <a:xfrm>
          <a:off x="1130300" y="13407644"/>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1" name="フローチャート : 判断 180"/>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40195</xdr:rowOff>
    </xdr:from>
    <xdr:ext cx="469744" cy="259045"/>
    <xdr:sp macro="" textlink="">
      <xdr:nvSpPr>
        <xdr:cNvPr id="182" name="テキスト ボックス 181"/>
        <xdr:cNvSpPr txBox="1"/>
      </xdr:nvSpPr>
      <xdr:spPr>
        <a:xfrm>
          <a:off x="1784427" y="130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3" name="フローチャート : 判断 182"/>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49658</xdr:rowOff>
    </xdr:from>
    <xdr:ext cx="469744" cy="259045"/>
    <xdr:sp macro="" textlink="">
      <xdr:nvSpPr>
        <xdr:cNvPr id="184" name="テキスト ボックス 183"/>
        <xdr:cNvSpPr txBox="1"/>
      </xdr:nvSpPr>
      <xdr:spPr>
        <a:xfrm>
          <a:off x="895427" y="130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118207</xdr:rowOff>
    </xdr:from>
    <xdr:to>
      <xdr:col>6</xdr:col>
      <xdr:colOff>561975</xdr:colOff>
      <xdr:row>78</xdr:row>
      <xdr:rowOff>48357</xdr:rowOff>
    </xdr:to>
    <xdr:sp macro="" textlink="">
      <xdr:nvSpPr>
        <xdr:cNvPr id="190" name="円/楕円 189"/>
        <xdr:cNvSpPr/>
      </xdr:nvSpPr>
      <xdr:spPr>
        <a:xfrm>
          <a:off x="4584700" y="13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33134</xdr:rowOff>
    </xdr:from>
    <xdr:ext cx="469744" cy="259045"/>
    <xdr:sp macro="" textlink="">
      <xdr:nvSpPr>
        <xdr:cNvPr id="191" name="維持補修費該当値テキスト"/>
        <xdr:cNvSpPr txBox="1"/>
      </xdr:nvSpPr>
      <xdr:spPr>
        <a:xfrm>
          <a:off x="4686300" y="132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139970</xdr:rowOff>
    </xdr:from>
    <xdr:to>
      <xdr:col>5</xdr:col>
      <xdr:colOff>409575</xdr:colOff>
      <xdr:row>78</xdr:row>
      <xdr:rowOff>70120</xdr:rowOff>
    </xdr:to>
    <xdr:sp macro="" textlink="">
      <xdr:nvSpPr>
        <xdr:cNvPr id="192" name="円/楕円 191"/>
        <xdr:cNvSpPr/>
      </xdr:nvSpPr>
      <xdr:spPr>
        <a:xfrm>
          <a:off x="3746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61247</xdr:rowOff>
    </xdr:from>
    <xdr:ext cx="469744" cy="259045"/>
    <xdr:sp macro="" textlink="">
      <xdr:nvSpPr>
        <xdr:cNvPr id="193" name="テキスト ボックス 192"/>
        <xdr:cNvSpPr txBox="1"/>
      </xdr:nvSpPr>
      <xdr:spPr>
        <a:xfrm>
          <a:off x="3562427"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160223</xdr:rowOff>
    </xdr:from>
    <xdr:to>
      <xdr:col>4</xdr:col>
      <xdr:colOff>206375</xdr:colOff>
      <xdr:row>78</xdr:row>
      <xdr:rowOff>90373</xdr:rowOff>
    </xdr:to>
    <xdr:sp macro="" textlink="">
      <xdr:nvSpPr>
        <xdr:cNvPr id="194" name="円/楕円 193"/>
        <xdr:cNvSpPr/>
      </xdr:nvSpPr>
      <xdr:spPr>
        <a:xfrm>
          <a:off x="2857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81500</xdr:rowOff>
    </xdr:from>
    <xdr:ext cx="469744" cy="259045"/>
    <xdr:sp macro="" textlink="">
      <xdr:nvSpPr>
        <xdr:cNvPr id="195" name="テキスト ボックス 194"/>
        <xdr:cNvSpPr txBox="1"/>
      </xdr:nvSpPr>
      <xdr:spPr>
        <a:xfrm>
          <a:off x="2673427"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166305</xdr:rowOff>
    </xdr:from>
    <xdr:to>
      <xdr:col>3</xdr:col>
      <xdr:colOff>3175</xdr:colOff>
      <xdr:row>78</xdr:row>
      <xdr:rowOff>96455</xdr:rowOff>
    </xdr:to>
    <xdr:sp macro="" textlink="">
      <xdr:nvSpPr>
        <xdr:cNvPr id="196" name="円/楕円 195"/>
        <xdr:cNvSpPr/>
      </xdr:nvSpPr>
      <xdr:spPr>
        <a:xfrm>
          <a:off x="1968500" y="133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87582</xdr:rowOff>
    </xdr:from>
    <xdr:ext cx="469744" cy="259045"/>
    <xdr:sp macro="" textlink="">
      <xdr:nvSpPr>
        <xdr:cNvPr id="197" name="テキスト ボックス 196"/>
        <xdr:cNvSpPr txBox="1"/>
      </xdr:nvSpPr>
      <xdr:spPr>
        <a:xfrm>
          <a:off x="1784427" y="1346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155194</xdr:rowOff>
    </xdr:from>
    <xdr:to>
      <xdr:col>1</xdr:col>
      <xdr:colOff>485775</xdr:colOff>
      <xdr:row>78</xdr:row>
      <xdr:rowOff>85344</xdr:rowOff>
    </xdr:to>
    <xdr:sp macro="" textlink="">
      <xdr:nvSpPr>
        <xdr:cNvPr id="198" name="円/楕円 197"/>
        <xdr:cNvSpPr/>
      </xdr:nvSpPr>
      <xdr:spPr>
        <a:xfrm>
          <a:off x="1079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76471</xdr:rowOff>
    </xdr:from>
    <xdr:ext cx="469744" cy="259045"/>
    <xdr:sp macro="" textlink="">
      <xdr:nvSpPr>
        <xdr:cNvPr id="199" name="テキスト ボックス 198"/>
        <xdr:cNvSpPr txBox="1"/>
      </xdr:nvSpPr>
      <xdr:spPr>
        <a:xfrm>
          <a:off x="895427"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120211</xdr:rowOff>
    </xdr:from>
    <xdr:to>
      <xdr:col>6</xdr:col>
      <xdr:colOff>511175</xdr:colOff>
      <xdr:row>96</xdr:row>
      <xdr:rowOff>126955</xdr:rowOff>
    </xdr:to>
    <xdr:cxnSp macro="">
      <xdr:nvCxnSpPr>
        <xdr:cNvPr id="229" name="直線コネクタ 228"/>
        <xdr:cNvCxnSpPr/>
      </xdr:nvCxnSpPr>
      <xdr:spPr>
        <a:xfrm>
          <a:off x="3797300" y="16579411"/>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120211</xdr:rowOff>
    </xdr:from>
    <xdr:to>
      <xdr:col>5</xdr:col>
      <xdr:colOff>358775</xdr:colOff>
      <xdr:row>97</xdr:row>
      <xdr:rowOff>44889</xdr:rowOff>
    </xdr:to>
    <xdr:cxnSp macro="">
      <xdr:nvCxnSpPr>
        <xdr:cNvPr id="232" name="直線コネクタ 231"/>
        <xdr:cNvCxnSpPr/>
      </xdr:nvCxnSpPr>
      <xdr:spPr>
        <a:xfrm flipV="1">
          <a:off x="2908300" y="16579411"/>
          <a:ext cx="889000" cy="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3" name="フローチャート : 判断 232"/>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4" name="テキスト ボックス 233"/>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44889</xdr:rowOff>
    </xdr:from>
    <xdr:to>
      <xdr:col>4</xdr:col>
      <xdr:colOff>155575</xdr:colOff>
      <xdr:row>97</xdr:row>
      <xdr:rowOff>64833</xdr:rowOff>
    </xdr:to>
    <xdr:cxnSp macro="">
      <xdr:nvCxnSpPr>
        <xdr:cNvPr id="235" name="直線コネクタ 234"/>
        <xdr:cNvCxnSpPr/>
      </xdr:nvCxnSpPr>
      <xdr:spPr>
        <a:xfrm flipV="1">
          <a:off x="2019300" y="16675539"/>
          <a:ext cx="889000" cy="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36" name="フローチャート : 判断 235"/>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37" name="テキスト ボックス 236"/>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64833</xdr:rowOff>
    </xdr:from>
    <xdr:to>
      <xdr:col>2</xdr:col>
      <xdr:colOff>638175</xdr:colOff>
      <xdr:row>97</xdr:row>
      <xdr:rowOff>78739</xdr:rowOff>
    </xdr:to>
    <xdr:cxnSp macro="">
      <xdr:nvCxnSpPr>
        <xdr:cNvPr id="238" name="直線コネクタ 237"/>
        <xdr:cNvCxnSpPr/>
      </xdr:nvCxnSpPr>
      <xdr:spPr>
        <a:xfrm flipV="1">
          <a:off x="1130300" y="16695483"/>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39" name="フローチャート : 判断 238"/>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0" name="テキスト ボックス 239"/>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1" name="フローチャート : 判断 240"/>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63600</xdr:rowOff>
    </xdr:from>
    <xdr:ext cx="534377" cy="259045"/>
    <xdr:sp macro="" textlink="">
      <xdr:nvSpPr>
        <xdr:cNvPr id="242" name="テキスト ボックス 241"/>
        <xdr:cNvSpPr txBox="1"/>
      </xdr:nvSpPr>
      <xdr:spPr>
        <a:xfrm>
          <a:off x="863111" y="1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76155</xdr:rowOff>
    </xdr:from>
    <xdr:to>
      <xdr:col>6</xdr:col>
      <xdr:colOff>561975</xdr:colOff>
      <xdr:row>97</xdr:row>
      <xdr:rowOff>6305</xdr:rowOff>
    </xdr:to>
    <xdr:sp macro="" textlink="">
      <xdr:nvSpPr>
        <xdr:cNvPr id="248" name="円/楕円 247"/>
        <xdr:cNvSpPr/>
      </xdr:nvSpPr>
      <xdr:spPr>
        <a:xfrm>
          <a:off x="4584700" y="165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54582</xdr:rowOff>
    </xdr:from>
    <xdr:ext cx="534377" cy="259045"/>
    <xdr:sp macro="" textlink="">
      <xdr:nvSpPr>
        <xdr:cNvPr id="249" name="扶助費該当値テキスト"/>
        <xdr:cNvSpPr txBox="1"/>
      </xdr:nvSpPr>
      <xdr:spPr>
        <a:xfrm>
          <a:off x="4686300" y="165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69411</xdr:rowOff>
    </xdr:from>
    <xdr:to>
      <xdr:col>5</xdr:col>
      <xdr:colOff>409575</xdr:colOff>
      <xdr:row>96</xdr:row>
      <xdr:rowOff>171011</xdr:rowOff>
    </xdr:to>
    <xdr:sp macro="" textlink="">
      <xdr:nvSpPr>
        <xdr:cNvPr id="250" name="円/楕円 249"/>
        <xdr:cNvSpPr/>
      </xdr:nvSpPr>
      <xdr:spPr>
        <a:xfrm>
          <a:off x="3746500" y="165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162138</xdr:rowOff>
    </xdr:from>
    <xdr:ext cx="534377" cy="259045"/>
    <xdr:sp macro="" textlink="">
      <xdr:nvSpPr>
        <xdr:cNvPr id="251" name="テキスト ボックス 250"/>
        <xdr:cNvSpPr txBox="1"/>
      </xdr:nvSpPr>
      <xdr:spPr>
        <a:xfrm>
          <a:off x="3530111" y="166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165539</xdr:rowOff>
    </xdr:from>
    <xdr:to>
      <xdr:col>4</xdr:col>
      <xdr:colOff>206375</xdr:colOff>
      <xdr:row>97</xdr:row>
      <xdr:rowOff>95689</xdr:rowOff>
    </xdr:to>
    <xdr:sp macro="" textlink="">
      <xdr:nvSpPr>
        <xdr:cNvPr id="252" name="円/楕円 251"/>
        <xdr:cNvSpPr/>
      </xdr:nvSpPr>
      <xdr:spPr>
        <a:xfrm>
          <a:off x="2857500" y="166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86816</xdr:rowOff>
    </xdr:from>
    <xdr:ext cx="534377" cy="259045"/>
    <xdr:sp macro="" textlink="">
      <xdr:nvSpPr>
        <xdr:cNvPr id="253" name="テキスト ボックス 252"/>
        <xdr:cNvSpPr txBox="1"/>
      </xdr:nvSpPr>
      <xdr:spPr>
        <a:xfrm>
          <a:off x="2641111" y="167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14033</xdr:rowOff>
    </xdr:from>
    <xdr:to>
      <xdr:col>3</xdr:col>
      <xdr:colOff>3175</xdr:colOff>
      <xdr:row>97</xdr:row>
      <xdr:rowOff>115633</xdr:rowOff>
    </xdr:to>
    <xdr:sp macro="" textlink="">
      <xdr:nvSpPr>
        <xdr:cNvPr id="254" name="円/楕円 253"/>
        <xdr:cNvSpPr/>
      </xdr:nvSpPr>
      <xdr:spPr>
        <a:xfrm>
          <a:off x="1968500" y="166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106760</xdr:rowOff>
    </xdr:from>
    <xdr:ext cx="534377" cy="259045"/>
    <xdr:sp macro="" textlink="">
      <xdr:nvSpPr>
        <xdr:cNvPr id="255" name="テキスト ボックス 254"/>
        <xdr:cNvSpPr txBox="1"/>
      </xdr:nvSpPr>
      <xdr:spPr>
        <a:xfrm>
          <a:off x="1752111" y="167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27939</xdr:rowOff>
    </xdr:from>
    <xdr:to>
      <xdr:col>1</xdr:col>
      <xdr:colOff>485775</xdr:colOff>
      <xdr:row>97</xdr:row>
      <xdr:rowOff>129539</xdr:rowOff>
    </xdr:to>
    <xdr:sp macro="" textlink="">
      <xdr:nvSpPr>
        <xdr:cNvPr id="256" name="円/楕円 255"/>
        <xdr:cNvSpPr/>
      </xdr:nvSpPr>
      <xdr:spPr>
        <a:xfrm>
          <a:off x="1079500" y="166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120666</xdr:rowOff>
    </xdr:from>
    <xdr:ext cx="534377" cy="259045"/>
    <xdr:sp macro="" textlink="">
      <xdr:nvSpPr>
        <xdr:cNvPr id="257" name="テキスト ボックス 256"/>
        <xdr:cNvSpPr txBox="1"/>
      </xdr:nvSpPr>
      <xdr:spPr>
        <a:xfrm>
          <a:off x="863111" y="167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100566</xdr:rowOff>
    </xdr:from>
    <xdr:to>
      <xdr:col>15</xdr:col>
      <xdr:colOff>180975</xdr:colOff>
      <xdr:row>38</xdr:row>
      <xdr:rowOff>122925</xdr:rowOff>
    </xdr:to>
    <xdr:cxnSp macro="">
      <xdr:nvCxnSpPr>
        <xdr:cNvPr id="289" name="直線コネクタ 288"/>
        <xdr:cNvCxnSpPr/>
      </xdr:nvCxnSpPr>
      <xdr:spPr>
        <a:xfrm flipV="1">
          <a:off x="9639300" y="6615666"/>
          <a:ext cx="8382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122925</xdr:rowOff>
    </xdr:from>
    <xdr:to>
      <xdr:col>14</xdr:col>
      <xdr:colOff>28575</xdr:colOff>
      <xdr:row>39</xdr:row>
      <xdr:rowOff>33194</xdr:rowOff>
    </xdr:to>
    <xdr:cxnSp macro="">
      <xdr:nvCxnSpPr>
        <xdr:cNvPr id="292" name="直線コネクタ 291"/>
        <xdr:cNvCxnSpPr/>
      </xdr:nvCxnSpPr>
      <xdr:spPr>
        <a:xfrm flipV="1">
          <a:off x="8750300" y="6638025"/>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108004</xdr:rowOff>
    </xdr:from>
    <xdr:to>
      <xdr:col>14</xdr:col>
      <xdr:colOff>79375</xdr:colOff>
      <xdr:row>39</xdr:row>
      <xdr:rowOff>38154</xdr:rowOff>
    </xdr:to>
    <xdr:sp macro="" textlink="">
      <xdr:nvSpPr>
        <xdr:cNvPr id="293" name="フローチャート : 判断 292"/>
        <xdr:cNvSpPr/>
      </xdr:nvSpPr>
      <xdr:spPr>
        <a:xfrm>
          <a:off x="9588500" y="662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29281</xdr:rowOff>
    </xdr:from>
    <xdr:ext cx="534377" cy="259045"/>
    <xdr:sp macro="" textlink="">
      <xdr:nvSpPr>
        <xdr:cNvPr id="294" name="テキスト ボックス 293"/>
        <xdr:cNvSpPr txBox="1"/>
      </xdr:nvSpPr>
      <xdr:spPr>
        <a:xfrm>
          <a:off x="9372111" y="67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33194</xdr:rowOff>
    </xdr:from>
    <xdr:to>
      <xdr:col>12</xdr:col>
      <xdr:colOff>511175</xdr:colOff>
      <xdr:row>39</xdr:row>
      <xdr:rowOff>33891</xdr:rowOff>
    </xdr:to>
    <xdr:cxnSp macro="">
      <xdr:nvCxnSpPr>
        <xdr:cNvPr id="295" name="直線コネクタ 294"/>
        <xdr:cNvCxnSpPr/>
      </xdr:nvCxnSpPr>
      <xdr:spPr>
        <a:xfrm flipV="1">
          <a:off x="7861300" y="6719744"/>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71124</xdr:rowOff>
    </xdr:from>
    <xdr:to>
      <xdr:col>12</xdr:col>
      <xdr:colOff>561975</xdr:colOff>
      <xdr:row>39</xdr:row>
      <xdr:rowOff>1274</xdr:rowOff>
    </xdr:to>
    <xdr:sp macro="" textlink="">
      <xdr:nvSpPr>
        <xdr:cNvPr id="296" name="フローチャート : 判断 295"/>
        <xdr:cNvSpPr/>
      </xdr:nvSpPr>
      <xdr:spPr>
        <a:xfrm>
          <a:off x="8699500" y="65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17801</xdr:rowOff>
    </xdr:from>
    <xdr:ext cx="534377" cy="259045"/>
    <xdr:sp macro="" textlink="">
      <xdr:nvSpPr>
        <xdr:cNvPr id="297" name="テキスト ボックス 296"/>
        <xdr:cNvSpPr txBox="1"/>
      </xdr:nvSpPr>
      <xdr:spPr>
        <a:xfrm>
          <a:off x="8483111" y="63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33891</xdr:rowOff>
    </xdr:from>
    <xdr:to>
      <xdr:col>11</xdr:col>
      <xdr:colOff>307975</xdr:colOff>
      <xdr:row>39</xdr:row>
      <xdr:rowOff>39399</xdr:rowOff>
    </xdr:to>
    <xdr:cxnSp macro="">
      <xdr:nvCxnSpPr>
        <xdr:cNvPr id="298" name="直線コネクタ 297"/>
        <xdr:cNvCxnSpPr/>
      </xdr:nvCxnSpPr>
      <xdr:spPr>
        <a:xfrm flipV="1">
          <a:off x="6972300" y="6720441"/>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101429</xdr:rowOff>
    </xdr:from>
    <xdr:to>
      <xdr:col>11</xdr:col>
      <xdr:colOff>358775</xdr:colOff>
      <xdr:row>39</xdr:row>
      <xdr:rowOff>31579</xdr:rowOff>
    </xdr:to>
    <xdr:sp macro="" textlink="">
      <xdr:nvSpPr>
        <xdr:cNvPr id="299" name="フローチャート : 判断 298"/>
        <xdr:cNvSpPr/>
      </xdr:nvSpPr>
      <xdr:spPr>
        <a:xfrm>
          <a:off x="7810500" y="661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48106</xdr:rowOff>
    </xdr:from>
    <xdr:ext cx="534377" cy="259045"/>
    <xdr:sp macro="" textlink="">
      <xdr:nvSpPr>
        <xdr:cNvPr id="300" name="テキスト ボックス 299"/>
        <xdr:cNvSpPr txBox="1"/>
      </xdr:nvSpPr>
      <xdr:spPr>
        <a:xfrm>
          <a:off x="7594111" y="6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102398</xdr:rowOff>
    </xdr:from>
    <xdr:to>
      <xdr:col>10</xdr:col>
      <xdr:colOff>155575</xdr:colOff>
      <xdr:row>39</xdr:row>
      <xdr:rowOff>32548</xdr:rowOff>
    </xdr:to>
    <xdr:sp macro="" textlink="">
      <xdr:nvSpPr>
        <xdr:cNvPr id="301" name="フローチャート : 判断 300"/>
        <xdr:cNvSpPr/>
      </xdr:nvSpPr>
      <xdr:spPr>
        <a:xfrm>
          <a:off x="6921500" y="66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49075</xdr:rowOff>
    </xdr:from>
    <xdr:ext cx="534377" cy="259045"/>
    <xdr:sp macro="" textlink="">
      <xdr:nvSpPr>
        <xdr:cNvPr id="302" name="テキスト ボックス 301"/>
        <xdr:cNvSpPr txBox="1"/>
      </xdr:nvSpPr>
      <xdr:spPr>
        <a:xfrm>
          <a:off x="6705111" y="63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49766</xdr:rowOff>
    </xdr:from>
    <xdr:to>
      <xdr:col>15</xdr:col>
      <xdr:colOff>231775</xdr:colOff>
      <xdr:row>38</xdr:row>
      <xdr:rowOff>151366</xdr:rowOff>
    </xdr:to>
    <xdr:sp macro="" textlink="">
      <xdr:nvSpPr>
        <xdr:cNvPr id="308" name="円/楕円 307"/>
        <xdr:cNvSpPr/>
      </xdr:nvSpPr>
      <xdr:spPr>
        <a:xfrm>
          <a:off x="10426700" y="65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28193</xdr:rowOff>
    </xdr:from>
    <xdr:ext cx="534377" cy="259045"/>
    <xdr:sp macro="" textlink="">
      <xdr:nvSpPr>
        <xdr:cNvPr id="309" name="補助費等該当値テキスト"/>
        <xdr:cNvSpPr txBox="1"/>
      </xdr:nvSpPr>
      <xdr:spPr>
        <a:xfrm>
          <a:off x="10528300" y="65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72125</xdr:rowOff>
    </xdr:from>
    <xdr:to>
      <xdr:col>14</xdr:col>
      <xdr:colOff>79375</xdr:colOff>
      <xdr:row>39</xdr:row>
      <xdr:rowOff>2275</xdr:rowOff>
    </xdr:to>
    <xdr:sp macro="" textlink="">
      <xdr:nvSpPr>
        <xdr:cNvPr id="310" name="円/楕円 309"/>
        <xdr:cNvSpPr/>
      </xdr:nvSpPr>
      <xdr:spPr>
        <a:xfrm>
          <a:off x="9588500" y="65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18802</xdr:rowOff>
    </xdr:from>
    <xdr:ext cx="534377" cy="259045"/>
    <xdr:sp macro="" textlink="">
      <xdr:nvSpPr>
        <xdr:cNvPr id="311" name="テキスト ボックス 310"/>
        <xdr:cNvSpPr txBox="1"/>
      </xdr:nvSpPr>
      <xdr:spPr>
        <a:xfrm>
          <a:off x="9372111" y="63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153844</xdr:rowOff>
    </xdr:from>
    <xdr:to>
      <xdr:col>12</xdr:col>
      <xdr:colOff>561975</xdr:colOff>
      <xdr:row>39</xdr:row>
      <xdr:rowOff>83994</xdr:rowOff>
    </xdr:to>
    <xdr:sp macro="" textlink="">
      <xdr:nvSpPr>
        <xdr:cNvPr id="312" name="円/楕円 311"/>
        <xdr:cNvSpPr/>
      </xdr:nvSpPr>
      <xdr:spPr>
        <a:xfrm>
          <a:off x="8699500" y="66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75121</xdr:rowOff>
    </xdr:from>
    <xdr:ext cx="534377" cy="259045"/>
    <xdr:sp macro="" textlink="">
      <xdr:nvSpPr>
        <xdr:cNvPr id="313" name="テキスト ボックス 312"/>
        <xdr:cNvSpPr txBox="1"/>
      </xdr:nvSpPr>
      <xdr:spPr>
        <a:xfrm>
          <a:off x="8483111" y="676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154541</xdr:rowOff>
    </xdr:from>
    <xdr:to>
      <xdr:col>11</xdr:col>
      <xdr:colOff>358775</xdr:colOff>
      <xdr:row>39</xdr:row>
      <xdr:rowOff>84691</xdr:rowOff>
    </xdr:to>
    <xdr:sp macro="" textlink="">
      <xdr:nvSpPr>
        <xdr:cNvPr id="314" name="円/楕円 313"/>
        <xdr:cNvSpPr/>
      </xdr:nvSpPr>
      <xdr:spPr>
        <a:xfrm>
          <a:off x="7810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75818</xdr:rowOff>
    </xdr:from>
    <xdr:ext cx="534377" cy="259045"/>
    <xdr:sp macro="" textlink="">
      <xdr:nvSpPr>
        <xdr:cNvPr id="315" name="テキスト ボックス 314"/>
        <xdr:cNvSpPr txBox="1"/>
      </xdr:nvSpPr>
      <xdr:spPr>
        <a:xfrm>
          <a:off x="7594111" y="67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160049</xdr:rowOff>
    </xdr:from>
    <xdr:to>
      <xdr:col>10</xdr:col>
      <xdr:colOff>155575</xdr:colOff>
      <xdr:row>39</xdr:row>
      <xdr:rowOff>90199</xdr:rowOff>
    </xdr:to>
    <xdr:sp macro="" textlink="">
      <xdr:nvSpPr>
        <xdr:cNvPr id="316" name="円/楕円 315"/>
        <xdr:cNvSpPr/>
      </xdr:nvSpPr>
      <xdr:spPr>
        <a:xfrm>
          <a:off x="6921500" y="66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81326</xdr:rowOff>
    </xdr:from>
    <xdr:ext cx="534377" cy="259045"/>
    <xdr:sp macro="" textlink="">
      <xdr:nvSpPr>
        <xdr:cNvPr id="317" name="テキスト ボックス 316"/>
        <xdr:cNvSpPr txBox="1"/>
      </xdr:nvSpPr>
      <xdr:spPr>
        <a:xfrm>
          <a:off x="6705111" y="676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62323</xdr:rowOff>
    </xdr:from>
    <xdr:to>
      <xdr:col>15</xdr:col>
      <xdr:colOff>180975</xdr:colOff>
      <xdr:row>59</xdr:row>
      <xdr:rowOff>71100</xdr:rowOff>
    </xdr:to>
    <xdr:cxnSp macro="">
      <xdr:nvCxnSpPr>
        <xdr:cNvPr id="348" name="直線コネクタ 347"/>
        <xdr:cNvCxnSpPr/>
      </xdr:nvCxnSpPr>
      <xdr:spPr>
        <a:xfrm flipV="1">
          <a:off x="9639300" y="10177873"/>
          <a:ext cx="8382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71100</xdr:rowOff>
    </xdr:from>
    <xdr:to>
      <xdr:col>14</xdr:col>
      <xdr:colOff>28575</xdr:colOff>
      <xdr:row>59</xdr:row>
      <xdr:rowOff>76175</xdr:rowOff>
    </xdr:to>
    <xdr:cxnSp macro="">
      <xdr:nvCxnSpPr>
        <xdr:cNvPr id="351" name="直線コネクタ 350"/>
        <xdr:cNvCxnSpPr/>
      </xdr:nvCxnSpPr>
      <xdr:spPr>
        <a:xfrm flipV="1">
          <a:off x="8750300" y="10186650"/>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161516</xdr:rowOff>
    </xdr:from>
    <xdr:to>
      <xdr:col>14</xdr:col>
      <xdr:colOff>79375</xdr:colOff>
      <xdr:row>59</xdr:row>
      <xdr:rowOff>91666</xdr:rowOff>
    </xdr:to>
    <xdr:sp macro="" textlink="">
      <xdr:nvSpPr>
        <xdr:cNvPr id="352" name="フローチャート : 判断 351"/>
        <xdr:cNvSpPr/>
      </xdr:nvSpPr>
      <xdr:spPr>
        <a:xfrm>
          <a:off x="9588500" y="101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108193</xdr:rowOff>
    </xdr:from>
    <xdr:ext cx="534377" cy="259045"/>
    <xdr:sp macro="" textlink="">
      <xdr:nvSpPr>
        <xdr:cNvPr id="353" name="テキスト ボックス 352"/>
        <xdr:cNvSpPr txBox="1"/>
      </xdr:nvSpPr>
      <xdr:spPr>
        <a:xfrm>
          <a:off x="9372111" y="98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72420</xdr:rowOff>
    </xdr:from>
    <xdr:to>
      <xdr:col>12</xdr:col>
      <xdr:colOff>511175</xdr:colOff>
      <xdr:row>59</xdr:row>
      <xdr:rowOff>76175</xdr:rowOff>
    </xdr:to>
    <xdr:cxnSp macro="">
      <xdr:nvCxnSpPr>
        <xdr:cNvPr id="354" name="直線コネクタ 353"/>
        <xdr:cNvCxnSpPr/>
      </xdr:nvCxnSpPr>
      <xdr:spPr>
        <a:xfrm>
          <a:off x="7861300" y="1018797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161541</xdr:rowOff>
    </xdr:from>
    <xdr:to>
      <xdr:col>12</xdr:col>
      <xdr:colOff>561975</xdr:colOff>
      <xdr:row>59</xdr:row>
      <xdr:rowOff>91691</xdr:rowOff>
    </xdr:to>
    <xdr:sp macro="" textlink="">
      <xdr:nvSpPr>
        <xdr:cNvPr id="355" name="フローチャート : 判断 354"/>
        <xdr:cNvSpPr/>
      </xdr:nvSpPr>
      <xdr:spPr>
        <a:xfrm>
          <a:off x="8699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108218</xdr:rowOff>
    </xdr:from>
    <xdr:ext cx="534377" cy="259045"/>
    <xdr:sp macro="" textlink="">
      <xdr:nvSpPr>
        <xdr:cNvPr id="356" name="テキスト ボックス 355"/>
        <xdr:cNvSpPr txBox="1"/>
      </xdr:nvSpPr>
      <xdr:spPr>
        <a:xfrm>
          <a:off x="8483111" y="98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55821</xdr:rowOff>
    </xdr:from>
    <xdr:to>
      <xdr:col>11</xdr:col>
      <xdr:colOff>307975</xdr:colOff>
      <xdr:row>59</xdr:row>
      <xdr:rowOff>72420</xdr:rowOff>
    </xdr:to>
    <xdr:cxnSp macro="">
      <xdr:nvCxnSpPr>
        <xdr:cNvPr id="357" name="直線コネクタ 356"/>
        <xdr:cNvCxnSpPr/>
      </xdr:nvCxnSpPr>
      <xdr:spPr>
        <a:xfrm>
          <a:off x="6972300" y="10171371"/>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168563</xdr:rowOff>
    </xdr:from>
    <xdr:to>
      <xdr:col>11</xdr:col>
      <xdr:colOff>358775</xdr:colOff>
      <xdr:row>59</xdr:row>
      <xdr:rowOff>98713</xdr:rowOff>
    </xdr:to>
    <xdr:sp macro="" textlink="">
      <xdr:nvSpPr>
        <xdr:cNvPr id="358" name="フローチャート : 判断 357"/>
        <xdr:cNvSpPr/>
      </xdr:nvSpPr>
      <xdr:spPr>
        <a:xfrm>
          <a:off x="7810500" y="1011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115240</xdr:rowOff>
    </xdr:from>
    <xdr:ext cx="534377" cy="259045"/>
    <xdr:sp macro="" textlink="">
      <xdr:nvSpPr>
        <xdr:cNvPr id="359" name="テキスト ボックス 358"/>
        <xdr:cNvSpPr txBox="1"/>
      </xdr:nvSpPr>
      <xdr:spPr>
        <a:xfrm>
          <a:off x="7594111" y="988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1445</xdr:rowOff>
    </xdr:from>
    <xdr:to>
      <xdr:col>10</xdr:col>
      <xdr:colOff>155575</xdr:colOff>
      <xdr:row>59</xdr:row>
      <xdr:rowOff>103045</xdr:rowOff>
    </xdr:to>
    <xdr:sp macro="" textlink="">
      <xdr:nvSpPr>
        <xdr:cNvPr id="360" name="フローチャート : 判断 359"/>
        <xdr:cNvSpPr/>
      </xdr:nvSpPr>
      <xdr:spPr>
        <a:xfrm>
          <a:off x="6921500" y="1011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119572</xdr:rowOff>
    </xdr:from>
    <xdr:ext cx="534377" cy="259045"/>
    <xdr:sp macro="" textlink="">
      <xdr:nvSpPr>
        <xdr:cNvPr id="361" name="テキスト ボックス 360"/>
        <xdr:cNvSpPr txBox="1"/>
      </xdr:nvSpPr>
      <xdr:spPr>
        <a:xfrm>
          <a:off x="6705111" y="98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11523</xdr:rowOff>
    </xdr:from>
    <xdr:to>
      <xdr:col>15</xdr:col>
      <xdr:colOff>231775</xdr:colOff>
      <xdr:row>59</xdr:row>
      <xdr:rowOff>113123</xdr:rowOff>
    </xdr:to>
    <xdr:sp macro="" textlink="">
      <xdr:nvSpPr>
        <xdr:cNvPr id="367" name="円/楕円 366"/>
        <xdr:cNvSpPr/>
      </xdr:nvSpPr>
      <xdr:spPr>
        <a:xfrm>
          <a:off x="10426700" y="101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113507</xdr:rowOff>
    </xdr:from>
    <xdr:ext cx="534377" cy="259045"/>
    <xdr:sp macro="" textlink="">
      <xdr:nvSpPr>
        <xdr:cNvPr id="368" name="普通建設事業費該当値テキスト"/>
        <xdr:cNvSpPr txBox="1"/>
      </xdr:nvSpPr>
      <xdr:spPr>
        <a:xfrm>
          <a:off x="10528300" y="10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20300</xdr:rowOff>
    </xdr:from>
    <xdr:to>
      <xdr:col>14</xdr:col>
      <xdr:colOff>79375</xdr:colOff>
      <xdr:row>59</xdr:row>
      <xdr:rowOff>121900</xdr:rowOff>
    </xdr:to>
    <xdr:sp macro="" textlink="">
      <xdr:nvSpPr>
        <xdr:cNvPr id="369" name="円/楕円 368"/>
        <xdr:cNvSpPr/>
      </xdr:nvSpPr>
      <xdr:spPr>
        <a:xfrm>
          <a:off x="9588500" y="10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113027</xdr:rowOff>
    </xdr:from>
    <xdr:ext cx="534377" cy="259045"/>
    <xdr:sp macro="" textlink="">
      <xdr:nvSpPr>
        <xdr:cNvPr id="370" name="テキスト ボックス 369"/>
        <xdr:cNvSpPr txBox="1"/>
      </xdr:nvSpPr>
      <xdr:spPr>
        <a:xfrm>
          <a:off x="9372111" y="102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25375</xdr:rowOff>
    </xdr:from>
    <xdr:to>
      <xdr:col>12</xdr:col>
      <xdr:colOff>561975</xdr:colOff>
      <xdr:row>59</xdr:row>
      <xdr:rowOff>126975</xdr:rowOff>
    </xdr:to>
    <xdr:sp macro="" textlink="">
      <xdr:nvSpPr>
        <xdr:cNvPr id="371" name="円/楕円 370"/>
        <xdr:cNvSpPr/>
      </xdr:nvSpPr>
      <xdr:spPr>
        <a:xfrm>
          <a:off x="8699500" y="101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118102</xdr:rowOff>
    </xdr:from>
    <xdr:ext cx="534377" cy="259045"/>
    <xdr:sp macro="" textlink="">
      <xdr:nvSpPr>
        <xdr:cNvPr id="372" name="テキスト ボックス 371"/>
        <xdr:cNvSpPr txBox="1"/>
      </xdr:nvSpPr>
      <xdr:spPr>
        <a:xfrm>
          <a:off x="8483111" y="102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21620</xdr:rowOff>
    </xdr:from>
    <xdr:to>
      <xdr:col>11</xdr:col>
      <xdr:colOff>358775</xdr:colOff>
      <xdr:row>59</xdr:row>
      <xdr:rowOff>123220</xdr:rowOff>
    </xdr:to>
    <xdr:sp macro="" textlink="">
      <xdr:nvSpPr>
        <xdr:cNvPr id="373" name="円/楕円 372"/>
        <xdr:cNvSpPr/>
      </xdr:nvSpPr>
      <xdr:spPr>
        <a:xfrm>
          <a:off x="7810500" y="101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114347</xdr:rowOff>
    </xdr:from>
    <xdr:ext cx="534377" cy="259045"/>
    <xdr:sp macro="" textlink="">
      <xdr:nvSpPr>
        <xdr:cNvPr id="374" name="テキスト ボックス 373"/>
        <xdr:cNvSpPr txBox="1"/>
      </xdr:nvSpPr>
      <xdr:spPr>
        <a:xfrm>
          <a:off x="7594111" y="102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5021</xdr:rowOff>
    </xdr:from>
    <xdr:to>
      <xdr:col>10</xdr:col>
      <xdr:colOff>155575</xdr:colOff>
      <xdr:row>59</xdr:row>
      <xdr:rowOff>106621</xdr:rowOff>
    </xdr:to>
    <xdr:sp macro="" textlink="">
      <xdr:nvSpPr>
        <xdr:cNvPr id="375" name="円/楕円 374"/>
        <xdr:cNvSpPr/>
      </xdr:nvSpPr>
      <xdr:spPr>
        <a:xfrm>
          <a:off x="6921500" y="101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97748</xdr:rowOff>
    </xdr:from>
    <xdr:ext cx="534377" cy="259045"/>
    <xdr:sp macro="" textlink="">
      <xdr:nvSpPr>
        <xdr:cNvPr id="376" name="テキスト ボックス 375"/>
        <xdr:cNvSpPr txBox="1"/>
      </xdr:nvSpPr>
      <xdr:spPr>
        <a:xfrm>
          <a:off x="6705111" y="1021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18090</xdr:rowOff>
    </xdr:from>
    <xdr:to>
      <xdr:col>15</xdr:col>
      <xdr:colOff>180975</xdr:colOff>
      <xdr:row>79</xdr:row>
      <xdr:rowOff>38737</xdr:rowOff>
    </xdr:to>
    <xdr:cxnSp macro="">
      <xdr:nvCxnSpPr>
        <xdr:cNvPr id="405" name="直線コネクタ 404"/>
        <xdr:cNvCxnSpPr/>
      </xdr:nvCxnSpPr>
      <xdr:spPr>
        <a:xfrm flipV="1">
          <a:off x="9639300" y="13562640"/>
          <a:ext cx="8382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136440</xdr:rowOff>
    </xdr:from>
    <xdr:to>
      <xdr:col>14</xdr:col>
      <xdr:colOff>79375</xdr:colOff>
      <xdr:row>79</xdr:row>
      <xdr:rowOff>66590</xdr:rowOff>
    </xdr:to>
    <xdr:sp macro="" textlink="">
      <xdr:nvSpPr>
        <xdr:cNvPr id="408" name="フローチャート : 判断 407"/>
        <xdr:cNvSpPr/>
      </xdr:nvSpPr>
      <xdr:spPr>
        <a:xfrm>
          <a:off x="9588500" y="135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83117</xdr:rowOff>
    </xdr:from>
    <xdr:ext cx="534377" cy="259045"/>
    <xdr:sp macro="" textlink="">
      <xdr:nvSpPr>
        <xdr:cNvPr id="409" name="テキスト ボックス 408"/>
        <xdr:cNvSpPr txBox="1"/>
      </xdr:nvSpPr>
      <xdr:spPr>
        <a:xfrm>
          <a:off x="9372111" y="132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138740</xdr:rowOff>
    </xdr:from>
    <xdr:to>
      <xdr:col>15</xdr:col>
      <xdr:colOff>231775</xdr:colOff>
      <xdr:row>79</xdr:row>
      <xdr:rowOff>68890</xdr:rowOff>
    </xdr:to>
    <xdr:sp macro="" textlink="">
      <xdr:nvSpPr>
        <xdr:cNvPr id="415" name="円/楕円 414"/>
        <xdr:cNvSpPr/>
      </xdr:nvSpPr>
      <xdr:spPr>
        <a:xfrm>
          <a:off x="10426700" y="135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534377" cy="259045"/>
    <xdr:sp macro="" textlink="">
      <xdr:nvSpPr>
        <xdr:cNvPr id="416" name="普通建設事業費 （ うち新規整備　）該当値テキスト"/>
        <xdr:cNvSpPr txBox="1"/>
      </xdr:nvSpPr>
      <xdr:spPr>
        <a:xfrm>
          <a:off x="10528300" y="134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159387</xdr:rowOff>
    </xdr:from>
    <xdr:to>
      <xdr:col>14</xdr:col>
      <xdr:colOff>79375</xdr:colOff>
      <xdr:row>79</xdr:row>
      <xdr:rowOff>89537</xdr:rowOff>
    </xdr:to>
    <xdr:sp macro="" textlink="">
      <xdr:nvSpPr>
        <xdr:cNvPr id="417" name="円/楕円 416"/>
        <xdr:cNvSpPr/>
      </xdr:nvSpPr>
      <xdr:spPr>
        <a:xfrm>
          <a:off x="9588500" y="135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80664</xdr:rowOff>
    </xdr:from>
    <xdr:ext cx="469744" cy="259045"/>
    <xdr:sp macro="" textlink="">
      <xdr:nvSpPr>
        <xdr:cNvPr id="418" name="テキスト ボックス 417"/>
        <xdr:cNvSpPr txBox="1"/>
      </xdr:nvSpPr>
      <xdr:spPr>
        <a:xfrm>
          <a:off x="9404427" y="1362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53803</xdr:rowOff>
    </xdr:from>
    <xdr:to>
      <xdr:col>15</xdr:col>
      <xdr:colOff>180975</xdr:colOff>
      <xdr:row>98</xdr:row>
      <xdr:rowOff>40793</xdr:rowOff>
    </xdr:to>
    <xdr:cxnSp macro="">
      <xdr:nvCxnSpPr>
        <xdr:cNvPr id="447" name="直線コネクタ 446"/>
        <xdr:cNvCxnSpPr/>
      </xdr:nvCxnSpPr>
      <xdr:spPr>
        <a:xfrm>
          <a:off x="9639300" y="16684453"/>
          <a:ext cx="838200" cy="1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78975</xdr:rowOff>
    </xdr:from>
    <xdr:to>
      <xdr:col>14</xdr:col>
      <xdr:colOff>79375</xdr:colOff>
      <xdr:row>97</xdr:row>
      <xdr:rowOff>9125</xdr:rowOff>
    </xdr:to>
    <xdr:sp macro="" textlink="">
      <xdr:nvSpPr>
        <xdr:cNvPr id="450" name="フローチャート : 判断 449"/>
        <xdr:cNvSpPr/>
      </xdr:nvSpPr>
      <xdr:spPr>
        <a:xfrm>
          <a:off x="9588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25652</xdr:rowOff>
    </xdr:from>
    <xdr:ext cx="534377" cy="259045"/>
    <xdr:sp macro="" textlink="">
      <xdr:nvSpPr>
        <xdr:cNvPr id="451" name="テキスト ボックス 450"/>
        <xdr:cNvSpPr txBox="1"/>
      </xdr:nvSpPr>
      <xdr:spPr>
        <a:xfrm>
          <a:off x="9372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161443</xdr:rowOff>
    </xdr:from>
    <xdr:to>
      <xdr:col>15</xdr:col>
      <xdr:colOff>231775</xdr:colOff>
      <xdr:row>98</xdr:row>
      <xdr:rowOff>91593</xdr:rowOff>
    </xdr:to>
    <xdr:sp macro="" textlink="">
      <xdr:nvSpPr>
        <xdr:cNvPr id="457" name="円/楕円 456"/>
        <xdr:cNvSpPr/>
      </xdr:nvSpPr>
      <xdr:spPr>
        <a:xfrm>
          <a:off x="104267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76370</xdr:rowOff>
    </xdr:from>
    <xdr:ext cx="469744" cy="259045"/>
    <xdr:sp macro="" textlink="">
      <xdr:nvSpPr>
        <xdr:cNvPr id="458" name="普通建設事業費 （ うち更新整備　）該当値テキスト"/>
        <xdr:cNvSpPr txBox="1"/>
      </xdr:nvSpPr>
      <xdr:spPr>
        <a:xfrm>
          <a:off x="10528300" y="1670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3003</xdr:rowOff>
    </xdr:from>
    <xdr:to>
      <xdr:col>14</xdr:col>
      <xdr:colOff>79375</xdr:colOff>
      <xdr:row>97</xdr:row>
      <xdr:rowOff>104603</xdr:rowOff>
    </xdr:to>
    <xdr:sp macro="" textlink="">
      <xdr:nvSpPr>
        <xdr:cNvPr id="459" name="円/楕円 458"/>
        <xdr:cNvSpPr/>
      </xdr:nvSpPr>
      <xdr:spPr>
        <a:xfrm>
          <a:off x="9588500" y="166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95730</xdr:rowOff>
    </xdr:from>
    <xdr:ext cx="534377" cy="259045"/>
    <xdr:sp macro="" textlink="">
      <xdr:nvSpPr>
        <xdr:cNvPr id="460" name="テキスト ボックス 459"/>
        <xdr:cNvSpPr txBox="1"/>
      </xdr:nvSpPr>
      <xdr:spPr>
        <a:xfrm>
          <a:off x="9372111" y="167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6421</xdr:rowOff>
    </xdr:from>
    <xdr:to>
      <xdr:col>23</xdr:col>
      <xdr:colOff>517525</xdr:colOff>
      <xdr:row>38</xdr:row>
      <xdr:rowOff>25400</xdr:rowOff>
    </xdr:to>
    <xdr:cxnSp macro="">
      <xdr:nvCxnSpPr>
        <xdr:cNvPr id="485" name="直線コネクタ 484"/>
        <xdr:cNvCxnSpPr/>
      </xdr:nvCxnSpPr>
      <xdr:spPr>
        <a:xfrm>
          <a:off x="15481300" y="6521521"/>
          <a:ext cx="8382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6421</xdr:rowOff>
    </xdr:from>
    <xdr:to>
      <xdr:col>22</xdr:col>
      <xdr:colOff>365125</xdr:colOff>
      <xdr:row>38</xdr:row>
      <xdr:rowOff>25400</xdr:rowOff>
    </xdr:to>
    <xdr:cxnSp macro="">
      <xdr:nvCxnSpPr>
        <xdr:cNvPr id="488" name="直線コネクタ 487"/>
        <xdr:cNvCxnSpPr/>
      </xdr:nvCxnSpPr>
      <xdr:spPr>
        <a:xfrm flipV="1">
          <a:off x="14592300" y="6521521"/>
          <a:ext cx="8890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138392</xdr:rowOff>
    </xdr:from>
    <xdr:to>
      <xdr:col>22</xdr:col>
      <xdr:colOff>415925</xdr:colOff>
      <xdr:row>38</xdr:row>
      <xdr:rowOff>68542</xdr:rowOff>
    </xdr:to>
    <xdr:sp macro="" textlink="">
      <xdr:nvSpPr>
        <xdr:cNvPr id="489" name="フローチャート : 判断 488"/>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59669</xdr:rowOff>
    </xdr:from>
    <xdr:ext cx="469744" cy="259045"/>
    <xdr:sp macro="" textlink="">
      <xdr:nvSpPr>
        <xdr:cNvPr id="490" name="テキスト ボックス 489"/>
        <xdr:cNvSpPr txBox="1"/>
      </xdr:nvSpPr>
      <xdr:spPr>
        <a:xfrm>
          <a:off x="15246427"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1" name="直線コネクタ 490"/>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134443</xdr:rowOff>
    </xdr:from>
    <xdr:to>
      <xdr:col>21</xdr:col>
      <xdr:colOff>212725</xdr:colOff>
      <xdr:row>38</xdr:row>
      <xdr:rowOff>64593</xdr:rowOff>
    </xdr:to>
    <xdr:sp macro="" textlink="">
      <xdr:nvSpPr>
        <xdr:cNvPr id="492" name="フローチャート : 判断 491"/>
        <xdr:cNvSpPr/>
      </xdr:nvSpPr>
      <xdr:spPr>
        <a:xfrm>
          <a:off x="14541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81120</xdr:rowOff>
    </xdr:from>
    <xdr:ext cx="469744" cy="259045"/>
    <xdr:sp macro="" textlink="">
      <xdr:nvSpPr>
        <xdr:cNvPr id="493" name="テキスト ボックス 492"/>
        <xdr:cNvSpPr txBox="1"/>
      </xdr:nvSpPr>
      <xdr:spPr>
        <a:xfrm>
          <a:off x="14357427"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21274</xdr:rowOff>
    </xdr:from>
    <xdr:to>
      <xdr:col>19</xdr:col>
      <xdr:colOff>644525</xdr:colOff>
      <xdr:row>38</xdr:row>
      <xdr:rowOff>25400</xdr:rowOff>
    </xdr:to>
    <xdr:cxnSp macro="">
      <xdr:nvCxnSpPr>
        <xdr:cNvPr id="494" name="直線コネクタ 493"/>
        <xdr:cNvCxnSpPr/>
      </xdr:nvCxnSpPr>
      <xdr:spPr>
        <a:xfrm>
          <a:off x="12814300" y="6536374"/>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127939</xdr:rowOff>
    </xdr:from>
    <xdr:to>
      <xdr:col>20</xdr:col>
      <xdr:colOff>9525</xdr:colOff>
      <xdr:row>38</xdr:row>
      <xdr:rowOff>58089</xdr:rowOff>
    </xdr:to>
    <xdr:sp macro="" textlink="">
      <xdr:nvSpPr>
        <xdr:cNvPr id="495" name="フローチャート : 判断 494"/>
        <xdr:cNvSpPr/>
      </xdr:nvSpPr>
      <xdr:spPr>
        <a:xfrm>
          <a:off x="13652500" y="647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74616</xdr:rowOff>
    </xdr:from>
    <xdr:ext cx="469744" cy="259045"/>
    <xdr:sp macro="" textlink="">
      <xdr:nvSpPr>
        <xdr:cNvPr id="496" name="テキスト ボックス 495"/>
        <xdr:cNvSpPr txBox="1"/>
      </xdr:nvSpPr>
      <xdr:spPr>
        <a:xfrm>
          <a:off x="13468427" y="62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125836</xdr:rowOff>
    </xdr:from>
    <xdr:to>
      <xdr:col>18</xdr:col>
      <xdr:colOff>492125</xdr:colOff>
      <xdr:row>38</xdr:row>
      <xdr:rowOff>55986</xdr:rowOff>
    </xdr:to>
    <xdr:sp macro="" textlink="">
      <xdr:nvSpPr>
        <xdr:cNvPr id="497" name="フローチャート : 判断 496"/>
        <xdr:cNvSpPr/>
      </xdr:nvSpPr>
      <xdr:spPr>
        <a:xfrm>
          <a:off x="12763500" y="646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72513</xdr:rowOff>
    </xdr:from>
    <xdr:ext cx="469744" cy="259045"/>
    <xdr:sp macro="" textlink="">
      <xdr:nvSpPr>
        <xdr:cNvPr id="498" name="テキスト ボックス 497"/>
        <xdr:cNvSpPr txBox="1"/>
      </xdr:nvSpPr>
      <xdr:spPr>
        <a:xfrm>
          <a:off x="12579427" y="6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127071</xdr:rowOff>
    </xdr:from>
    <xdr:to>
      <xdr:col>22</xdr:col>
      <xdr:colOff>415925</xdr:colOff>
      <xdr:row>38</xdr:row>
      <xdr:rowOff>57221</xdr:rowOff>
    </xdr:to>
    <xdr:sp macro="" textlink="">
      <xdr:nvSpPr>
        <xdr:cNvPr id="506" name="円/楕円 505"/>
        <xdr:cNvSpPr/>
      </xdr:nvSpPr>
      <xdr:spPr>
        <a:xfrm>
          <a:off x="15430500" y="64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73748</xdr:rowOff>
    </xdr:from>
    <xdr:ext cx="469744" cy="259045"/>
    <xdr:sp macro="" textlink="">
      <xdr:nvSpPr>
        <xdr:cNvPr id="507" name="テキスト ボックス 506"/>
        <xdr:cNvSpPr txBox="1"/>
      </xdr:nvSpPr>
      <xdr:spPr>
        <a:xfrm>
          <a:off x="15246427" y="62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8" name="円/楕円 50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9" name="テキスト ボックス 508"/>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0" name="円/楕円 50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1" name="テキスト ボックス 510"/>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141924</xdr:rowOff>
    </xdr:from>
    <xdr:to>
      <xdr:col>18</xdr:col>
      <xdr:colOff>492125</xdr:colOff>
      <xdr:row>38</xdr:row>
      <xdr:rowOff>72074</xdr:rowOff>
    </xdr:to>
    <xdr:sp macro="" textlink="">
      <xdr:nvSpPr>
        <xdr:cNvPr id="512" name="円/楕円 511"/>
        <xdr:cNvSpPr/>
      </xdr:nvSpPr>
      <xdr:spPr>
        <a:xfrm>
          <a:off x="12763500" y="64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63201</xdr:rowOff>
    </xdr:from>
    <xdr:ext cx="378565" cy="259045"/>
    <xdr:sp macro="" textlink="">
      <xdr:nvSpPr>
        <xdr:cNvPr id="513" name="テキスト ボックス 512"/>
        <xdr:cNvSpPr txBox="1"/>
      </xdr:nvSpPr>
      <xdr:spPr>
        <a:xfrm>
          <a:off x="12625017" y="657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8" name="直線コネクタ 58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0" name="直線コネクタ 58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2" name="直線コネクタ 59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119670</xdr:rowOff>
    </xdr:from>
    <xdr:to>
      <xdr:col>23</xdr:col>
      <xdr:colOff>517525</xdr:colOff>
      <xdr:row>77</xdr:row>
      <xdr:rowOff>126507</xdr:rowOff>
    </xdr:to>
    <xdr:cxnSp macro="">
      <xdr:nvCxnSpPr>
        <xdr:cNvPr id="593" name="直線コネクタ 592"/>
        <xdr:cNvCxnSpPr/>
      </xdr:nvCxnSpPr>
      <xdr:spPr>
        <a:xfrm flipV="1">
          <a:off x="15481300" y="13321320"/>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4"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5" name="フローチャート : 判断 59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126507</xdr:rowOff>
    </xdr:from>
    <xdr:to>
      <xdr:col>22</xdr:col>
      <xdr:colOff>365125</xdr:colOff>
      <xdr:row>77</xdr:row>
      <xdr:rowOff>140474</xdr:rowOff>
    </xdr:to>
    <xdr:cxnSp macro="">
      <xdr:nvCxnSpPr>
        <xdr:cNvPr id="596" name="直線コネクタ 595"/>
        <xdr:cNvCxnSpPr/>
      </xdr:nvCxnSpPr>
      <xdr:spPr>
        <a:xfrm flipV="1">
          <a:off x="14592300" y="13328157"/>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18404</xdr:rowOff>
    </xdr:from>
    <xdr:to>
      <xdr:col>22</xdr:col>
      <xdr:colOff>415925</xdr:colOff>
      <xdr:row>77</xdr:row>
      <xdr:rowOff>120004</xdr:rowOff>
    </xdr:to>
    <xdr:sp macro="" textlink="">
      <xdr:nvSpPr>
        <xdr:cNvPr id="597" name="フローチャート : 判断 596"/>
        <xdr:cNvSpPr/>
      </xdr:nvSpPr>
      <xdr:spPr>
        <a:xfrm>
          <a:off x="15430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136531</xdr:rowOff>
    </xdr:from>
    <xdr:ext cx="534377" cy="259045"/>
    <xdr:sp macro="" textlink="">
      <xdr:nvSpPr>
        <xdr:cNvPr id="598" name="テキスト ボックス 597"/>
        <xdr:cNvSpPr txBox="1"/>
      </xdr:nvSpPr>
      <xdr:spPr>
        <a:xfrm>
          <a:off x="15214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132917</xdr:rowOff>
    </xdr:from>
    <xdr:to>
      <xdr:col>21</xdr:col>
      <xdr:colOff>161925</xdr:colOff>
      <xdr:row>77</xdr:row>
      <xdr:rowOff>140474</xdr:rowOff>
    </xdr:to>
    <xdr:cxnSp macro="">
      <xdr:nvCxnSpPr>
        <xdr:cNvPr id="599" name="直線コネクタ 598"/>
        <xdr:cNvCxnSpPr/>
      </xdr:nvCxnSpPr>
      <xdr:spPr>
        <a:xfrm>
          <a:off x="13703300" y="1333456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15367</xdr:rowOff>
    </xdr:from>
    <xdr:to>
      <xdr:col>21</xdr:col>
      <xdr:colOff>212725</xdr:colOff>
      <xdr:row>77</xdr:row>
      <xdr:rowOff>116967</xdr:rowOff>
    </xdr:to>
    <xdr:sp macro="" textlink="">
      <xdr:nvSpPr>
        <xdr:cNvPr id="600" name="フローチャート : 判断 599"/>
        <xdr:cNvSpPr/>
      </xdr:nvSpPr>
      <xdr:spPr>
        <a:xfrm>
          <a:off x="14541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133494</xdr:rowOff>
    </xdr:from>
    <xdr:ext cx="534377" cy="259045"/>
    <xdr:sp macro="" textlink="">
      <xdr:nvSpPr>
        <xdr:cNvPr id="601" name="テキスト ボックス 600"/>
        <xdr:cNvSpPr txBox="1"/>
      </xdr:nvSpPr>
      <xdr:spPr>
        <a:xfrm>
          <a:off x="14325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106031</xdr:rowOff>
    </xdr:from>
    <xdr:to>
      <xdr:col>19</xdr:col>
      <xdr:colOff>644525</xdr:colOff>
      <xdr:row>77</xdr:row>
      <xdr:rowOff>132917</xdr:rowOff>
    </xdr:to>
    <xdr:cxnSp macro="">
      <xdr:nvCxnSpPr>
        <xdr:cNvPr id="602" name="直線コネクタ 601"/>
        <xdr:cNvCxnSpPr/>
      </xdr:nvCxnSpPr>
      <xdr:spPr>
        <a:xfrm>
          <a:off x="12814300" y="13307681"/>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169301</xdr:rowOff>
    </xdr:from>
    <xdr:to>
      <xdr:col>20</xdr:col>
      <xdr:colOff>9525</xdr:colOff>
      <xdr:row>77</xdr:row>
      <xdr:rowOff>99451</xdr:rowOff>
    </xdr:to>
    <xdr:sp macro="" textlink="">
      <xdr:nvSpPr>
        <xdr:cNvPr id="603" name="フローチャート : 判断 602"/>
        <xdr:cNvSpPr/>
      </xdr:nvSpPr>
      <xdr:spPr>
        <a:xfrm>
          <a:off x="13652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115978</xdr:rowOff>
    </xdr:from>
    <xdr:ext cx="534377" cy="259045"/>
    <xdr:sp macro="" textlink="">
      <xdr:nvSpPr>
        <xdr:cNvPr id="604" name="テキスト ボックス 603"/>
        <xdr:cNvSpPr txBox="1"/>
      </xdr:nvSpPr>
      <xdr:spPr>
        <a:xfrm>
          <a:off x="13436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168844</xdr:rowOff>
    </xdr:from>
    <xdr:to>
      <xdr:col>18</xdr:col>
      <xdr:colOff>492125</xdr:colOff>
      <xdr:row>77</xdr:row>
      <xdr:rowOff>98994</xdr:rowOff>
    </xdr:to>
    <xdr:sp macro="" textlink="">
      <xdr:nvSpPr>
        <xdr:cNvPr id="605" name="フローチャート : 判断 604"/>
        <xdr:cNvSpPr/>
      </xdr:nvSpPr>
      <xdr:spPr>
        <a:xfrm>
          <a:off x="12763500" y="1319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115521</xdr:rowOff>
    </xdr:from>
    <xdr:ext cx="534377" cy="259045"/>
    <xdr:sp macro="" textlink="">
      <xdr:nvSpPr>
        <xdr:cNvPr id="606" name="テキスト ボックス 605"/>
        <xdr:cNvSpPr txBox="1"/>
      </xdr:nvSpPr>
      <xdr:spPr>
        <a:xfrm>
          <a:off x="12547111" y="129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68870</xdr:rowOff>
    </xdr:from>
    <xdr:to>
      <xdr:col>23</xdr:col>
      <xdr:colOff>568325</xdr:colOff>
      <xdr:row>77</xdr:row>
      <xdr:rowOff>170470</xdr:rowOff>
    </xdr:to>
    <xdr:sp macro="" textlink="">
      <xdr:nvSpPr>
        <xdr:cNvPr id="612" name="円/楕円 611"/>
        <xdr:cNvSpPr/>
      </xdr:nvSpPr>
      <xdr:spPr>
        <a:xfrm>
          <a:off x="16268700" y="132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155247</xdr:rowOff>
    </xdr:from>
    <xdr:ext cx="534377" cy="259045"/>
    <xdr:sp macro="" textlink="">
      <xdr:nvSpPr>
        <xdr:cNvPr id="613" name="公債費該当値テキスト"/>
        <xdr:cNvSpPr txBox="1"/>
      </xdr:nvSpPr>
      <xdr:spPr>
        <a:xfrm>
          <a:off x="16370300" y="131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75707</xdr:rowOff>
    </xdr:from>
    <xdr:to>
      <xdr:col>22</xdr:col>
      <xdr:colOff>415925</xdr:colOff>
      <xdr:row>78</xdr:row>
      <xdr:rowOff>5857</xdr:rowOff>
    </xdr:to>
    <xdr:sp macro="" textlink="">
      <xdr:nvSpPr>
        <xdr:cNvPr id="614" name="円/楕円 613"/>
        <xdr:cNvSpPr/>
      </xdr:nvSpPr>
      <xdr:spPr>
        <a:xfrm>
          <a:off x="15430500" y="132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168434</xdr:rowOff>
    </xdr:from>
    <xdr:ext cx="534377" cy="259045"/>
    <xdr:sp macro="" textlink="">
      <xdr:nvSpPr>
        <xdr:cNvPr id="615" name="テキスト ボックス 614"/>
        <xdr:cNvSpPr txBox="1"/>
      </xdr:nvSpPr>
      <xdr:spPr>
        <a:xfrm>
          <a:off x="15214111" y="133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89674</xdr:rowOff>
    </xdr:from>
    <xdr:to>
      <xdr:col>21</xdr:col>
      <xdr:colOff>212725</xdr:colOff>
      <xdr:row>78</xdr:row>
      <xdr:rowOff>19824</xdr:rowOff>
    </xdr:to>
    <xdr:sp macro="" textlink="">
      <xdr:nvSpPr>
        <xdr:cNvPr id="616" name="円/楕円 615"/>
        <xdr:cNvSpPr/>
      </xdr:nvSpPr>
      <xdr:spPr>
        <a:xfrm>
          <a:off x="14541500" y="13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10951</xdr:rowOff>
    </xdr:from>
    <xdr:ext cx="534377" cy="259045"/>
    <xdr:sp macro="" textlink="">
      <xdr:nvSpPr>
        <xdr:cNvPr id="617" name="テキスト ボックス 616"/>
        <xdr:cNvSpPr txBox="1"/>
      </xdr:nvSpPr>
      <xdr:spPr>
        <a:xfrm>
          <a:off x="14325111" y="133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82117</xdr:rowOff>
    </xdr:from>
    <xdr:to>
      <xdr:col>20</xdr:col>
      <xdr:colOff>9525</xdr:colOff>
      <xdr:row>78</xdr:row>
      <xdr:rowOff>12267</xdr:rowOff>
    </xdr:to>
    <xdr:sp macro="" textlink="">
      <xdr:nvSpPr>
        <xdr:cNvPr id="618" name="円/楕円 617"/>
        <xdr:cNvSpPr/>
      </xdr:nvSpPr>
      <xdr:spPr>
        <a:xfrm>
          <a:off x="13652500" y="132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3394</xdr:rowOff>
    </xdr:from>
    <xdr:ext cx="534377" cy="259045"/>
    <xdr:sp macro="" textlink="">
      <xdr:nvSpPr>
        <xdr:cNvPr id="619" name="テキスト ボックス 618"/>
        <xdr:cNvSpPr txBox="1"/>
      </xdr:nvSpPr>
      <xdr:spPr>
        <a:xfrm>
          <a:off x="13436111" y="133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55231</xdr:rowOff>
    </xdr:from>
    <xdr:to>
      <xdr:col>18</xdr:col>
      <xdr:colOff>492125</xdr:colOff>
      <xdr:row>77</xdr:row>
      <xdr:rowOff>156831</xdr:rowOff>
    </xdr:to>
    <xdr:sp macro="" textlink="">
      <xdr:nvSpPr>
        <xdr:cNvPr id="620" name="円/楕円 619"/>
        <xdr:cNvSpPr/>
      </xdr:nvSpPr>
      <xdr:spPr>
        <a:xfrm>
          <a:off x="12763500" y="132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147958</xdr:rowOff>
    </xdr:from>
    <xdr:ext cx="534377" cy="259045"/>
    <xdr:sp macro="" textlink="">
      <xdr:nvSpPr>
        <xdr:cNvPr id="621" name="テキスト ボックス 620"/>
        <xdr:cNvSpPr txBox="1"/>
      </xdr:nvSpPr>
      <xdr:spPr>
        <a:xfrm>
          <a:off x="12547111" y="133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3" name="テキスト ボックス 64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7" name="直線コネクタ 64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9" name="直線コネクタ 64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1" name="直線コネクタ 65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84826</xdr:rowOff>
    </xdr:from>
    <xdr:to>
      <xdr:col>23</xdr:col>
      <xdr:colOff>517525</xdr:colOff>
      <xdr:row>99</xdr:row>
      <xdr:rowOff>91258</xdr:rowOff>
    </xdr:to>
    <xdr:cxnSp macro="">
      <xdr:nvCxnSpPr>
        <xdr:cNvPr id="652" name="直線コネクタ 651"/>
        <xdr:cNvCxnSpPr/>
      </xdr:nvCxnSpPr>
      <xdr:spPr>
        <a:xfrm>
          <a:off x="15481300" y="17058376"/>
          <a:ext cx="8382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3"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4" name="フローチャート : 判断 65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75181</xdr:rowOff>
    </xdr:from>
    <xdr:to>
      <xdr:col>22</xdr:col>
      <xdr:colOff>365125</xdr:colOff>
      <xdr:row>99</xdr:row>
      <xdr:rowOff>84826</xdr:rowOff>
    </xdr:to>
    <xdr:cxnSp macro="">
      <xdr:nvCxnSpPr>
        <xdr:cNvPr id="655" name="直線コネクタ 654"/>
        <xdr:cNvCxnSpPr/>
      </xdr:nvCxnSpPr>
      <xdr:spPr>
        <a:xfrm>
          <a:off x="14592300" y="17048731"/>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27276</xdr:rowOff>
    </xdr:from>
    <xdr:to>
      <xdr:col>22</xdr:col>
      <xdr:colOff>415925</xdr:colOff>
      <xdr:row>99</xdr:row>
      <xdr:rowOff>128876</xdr:rowOff>
    </xdr:to>
    <xdr:sp macro="" textlink="">
      <xdr:nvSpPr>
        <xdr:cNvPr id="656" name="フローチャート : 判断 655"/>
        <xdr:cNvSpPr/>
      </xdr:nvSpPr>
      <xdr:spPr>
        <a:xfrm>
          <a:off x="15430500" y="170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145403</xdr:rowOff>
    </xdr:from>
    <xdr:ext cx="534377" cy="259045"/>
    <xdr:sp macro="" textlink="">
      <xdr:nvSpPr>
        <xdr:cNvPr id="657" name="テキスト ボックス 656"/>
        <xdr:cNvSpPr txBox="1"/>
      </xdr:nvSpPr>
      <xdr:spPr>
        <a:xfrm>
          <a:off x="15214111" y="167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75181</xdr:rowOff>
    </xdr:from>
    <xdr:to>
      <xdr:col>21</xdr:col>
      <xdr:colOff>161925</xdr:colOff>
      <xdr:row>99</xdr:row>
      <xdr:rowOff>87077</xdr:rowOff>
    </xdr:to>
    <xdr:cxnSp macro="">
      <xdr:nvCxnSpPr>
        <xdr:cNvPr id="658" name="直線コネクタ 657"/>
        <xdr:cNvCxnSpPr/>
      </xdr:nvCxnSpPr>
      <xdr:spPr>
        <a:xfrm flipV="1">
          <a:off x="13703300" y="17048731"/>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20651</xdr:rowOff>
    </xdr:from>
    <xdr:to>
      <xdr:col>21</xdr:col>
      <xdr:colOff>212725</xdr:colOff>
      <xdr:row>99</xdr:row>
      <xdr:rowOff>122251</xdr:rowOff>
    </xdr:to>
    <xdr:sp macro="" textlink="">
      <xdr:nvSpPr>
        <xdr:cNvPr id="659" name="フローチャート : 判断 658"/>
        <xdr:cNvSpPr/>
      </xdr:nvSpPr>
      <xdr:spPr>
        <a:xfrm>
          <a:off x="14541500" y="169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138778</xdr:rowOff>
    </xdr:from>
    <xdr:ext cx="534377" cy="259045"/>
    <xdr:sp macro="" textlink="">
      <xdr:nvSpPr>
        <xdr:cNvPr id="660" name="テキスト ボックス 659"/>
        <xdr:cNvSpPr txBox="1"/>
      </xdr:nvSpPr>
      <xdr:spPr>
        <a:xfrm>
          <a:off x="14325111" y="167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87077</xdr:rowOff>
    </xdr:from>
    <xdr:to>
      <xdr:col>19</xdr:col>
      <xdr:colOff>644525</xdr:colOff>
      <xdr:row>99</xdr:row>
      <xdr:rowOff>98327</xdr:rowOff>
    </xdr:to>
    <xdr:cxnSp macro="">
      <xdr:nvCxnSpPr>
        <xdr:cNvPr id="661" name="直線コネクタ 660"/>
        <xdr:cNvCxnSpPr/>
      </xdr:nvCxnSpPr>
      <xdr:spPr>
        <a:xfrm flipV="1">
          <a:off x="12814300" y="17060627"/>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11792</xdr:rowOff>
    </xdr:from>
    <xdr:to>
      <xdr:col>20</xdr:col>
      <xdr:colOff>9525</xdr:colOff>
      <xdr:row>99</xdr:row>
      <xdr:rowOff>113392</xdr:rowOff>
    </xdr:to>
    <xdr:sp macro="" textlink="">
      <xdr:nvSpPr>
        <xdr:cNvPr id="662" name="フローチャート : 判断 661"/>
        <xdr:cNvSpPr/>
      </xdr:nvSpPr>
      <xdr:spPr>
        <a:xfrm>
          <a:off x="13652500" y="1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129919</xdr:rowOff>
    </xdr:from>
    <xdr:ext cx="534377" cy="259045"/>
    <xdr:sp macro="" textlink="">
      <xdr:nvSpPr>
        <xdr:cNvPr id="663" name="テキスト ボックス 662"/>
        <xdr:cNvSpPr txBox="1"/>
      </xdr:nvSpPr>
      <xdr:spPr>
        <a:xfrm>
          <a:off x="13436111" y="1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19017</xdr:rowOff>
    </xdr:from>
    <xdr:to>
      <xdr:col>18</xdr:col>
      <xdr:colOff>492125</xdr:colOff>
      <xdr:row>99</xdr:row>
      <xdr:rowOff>120617</xdr:rowOff>
    </xdr:to>
    <xdr:sp macro="" textlink="">
      <xdr:nvSpPr>
        <xdr:cNvPr id="664" name="フローチャート : 判断 663"/>
        <xdr:cNvSpPr/>
      </xdr:nvSpPr>
      <xdr:spPr>
        <a:xfrm>
          <a:off x="12763500" y="16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137144</xdr:rowOff>
    </xdr:from>
    <xdr:ext cx="534377" cy="259045"/>
    <xdr:sp macro="" textlink="">
      <xdr:nvSpPr>
        <xdr:cNvPr id="665" name="テキスト ボックス 664"/>
        <xdr:cNvSpPr txBox="1"/>
      </xdr:nvSpPr>
      <xdr:spPr>
        <a:xfrm>
          <a:off x="12547111" y="167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40458</xdr:rowOff>
    </xdr:from>
    <xdr:to>
      <xdr:col>23</xdr:col>
      <xdr:colOff>568325</xdr:colOff>
      <xdr:row>99</xdr:row>
      <xdr:rowOff>142058</xdr:rowOff>
    </xdr:to>
    <xdr:sp macro="" textlink="">
      <xdr:nvSpPr>
        <xdr:cNvPr id="671" name="円/楕円 670"/>
        <xdr:cNvSpPr/>
      </xdr:nvSpPr>
      <xdr:spPr>
        <a:xfrm>
          <a:off x="16268700" y="170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164895</xdr:rowOff>
    </xdr:from>
    <xdr:ext cx="469744" cy="259045"/>
    <xdr:sp macro="" textlink="">
      <xdr:nvSpPr>
        <xdr:cNvPr id="672" name="積立金該当値テキスト"/>
        <xdr:cNvSpPr txBox="1"/>
      </xdr:nvSpPr>
      <xdr:spPr>
        <a:xfrm>
          <a:off x="16370300" y="1696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34026</xdr:rowOff>
    </xdr:from>
    <xdr:to>
      <xdr:col>22</xdr:col>
      <xdr:colOff>415925</xdr:colOff>
      <xdr:row>99</xdr:row>
      <xdr:rowOff>135626</xdr:rowOff>
    </xdr:to>
    <xdr:sp macro="" textlink="">
      <xdr:nvSpPr>
        <xdr:cNvPr id="673" name="円/楕円 672"/>
        <xdr:cNvSpPr/>
      </xdr:nvSpPr>
      <xdr:spPr>
        <a:xfrm>
          <a:off x="15430500" y="170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126753</xdr:rowOff>
    </xdr:from>
    <xdr:ext cx="469744" cy="259045"/>
    <xdr:sp macro="" textlink="">
      <xdr:nvSpPr>
        <xdr:cNvPr id="674" name="テキスト ボックス 673"/>
        <xdr:cNvSpPr txBox="1"/>
      </xdr:nvSpPr>
      <xdr:spPr>
        <a:xfrm>
          <a:off x="15246427" y="171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24381</xdr:rowOff>
    </xdr:from>
    <xdr:to>
      <xdr:col>21</xdr:col>
      <xdr:colOff>212725</xdr:colOff>
      <xdr:row>99</xdr:row>
      <xdr:rowOff>125981</xdr:rowOff>
    </xdr:to>
    <xdr:sp macro="" textlink="">
      <xdr:nvSpPr>
        <xdr:cNvPr id="675" name="円/楕円 674"/>
        <xdr:cNvSpPr/>
      </xdr:nvSpPr>
      <xdr:spPr>
        <a:xfrm>
          <a:off x="14541500" y="169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117108</xdr:rowOff>
    </xdr:from>
    <xdr:ext cx="534377" cy="259045"/>
    <xdr:sp macro="" textlink="">
      <xdr:nvSpPr>
        <xdr:cNvPr id="676" name="テキスト ボックス 675"/>
        <xdr:cNvSpPr txBox="1"/>
      </xdr:nvSpPr>
      <xdr:spPr>
        <a:xfrm>
          <a:off x="14325111" y="170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36277</xdr:rowOff>
    </xdr:from>
    <xdr:to>
      <xdr:col>20</xdr:col>
      <xdr:colOff>9525</xdr:colOff>
      <xdr:row>99</xdr:row>
      <xdr:rowOff>137877</xdr:rowOff>
    </xdr:to>
    <xdr:sp macro="" textlink="">
      <xdr:nvSpPr>
        <xdr:cNvPr id="677" name="円/楕円 676"/>
        <xdr:cNvSpPr/>
      </xdr:nvSpPr>
      <xdr:spPr>
        <a:xfrm>
          <a:off x="13652500" y="170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129004</xdr:rowOff>
    </xdr:from>
    <xdr:ext cx="469744" cy="259045"/>
    <xdr:sp macro="" textlink="">
      <xdr:nvSpPr>
        <xdr:cNvPr id="678" name="テキスト ボックス 677"/>
        <xdr:cNvSpPr txBox="1"/>
      </xdr:nvSpPr>
      <xdr:spPr>
        <a:xfrm>
          <a:off x="13468427" y="1710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47527</xdr:rowOff>
    </xdr:from>
    <xdr:to>
      <xdr:col>18</xdr:col>
      <xdr:colOff>492125</xdr:colOff>
      <xdr:row>99</xdr:row>
      <xdr:rowOff>149127</xdr:rowOff>
    </xdr:to>
    <xdr:sp macro="" textlink="">
      <xdr:nvSpPr>
        <xdr:cNvPr id="679" name="円/楕円 678"/>
        <xdr:cNvSpPr/>
      </xdr:nvSpPr>
      <xdr:spPr>
        <a:xfrm>
          <a:off x="12763500" y="17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140254</xdr:rowOff>
    </xdr:from>
    <xdr:ext cx="378565" cy="259045"/>
    <xdr:sp macro="" textlink="">
      <xdr:nvSpPr>
        <xdr:cNvPr id="680" name="テキスト ボックス 679"/>
        <xdr:cNvSpPr txBox="1"/>
      </xdr:nvSpPr>
      <xdr:spPr>
        <a:xfrm>
          <a:off x="12625017" y="1711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2" name="直線コネクタ 70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6" name="直線コネクタ 70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7" name="直線コネクタ 70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8"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9" name="フローチャート : 判断 70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0" name="直線コネクタ 70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61696</xdr:rowOff>
    </xdr:from>
    <xdr:to>
      <xdr:col>31</xdr:col>
      <xdr:colOff>85725</xdr:colOff>
      <xdr:row>38</xdr:row>
      <xdr:rowOff>163296</xdr:rowOff>
    </xdr:to>
    <xdr:sp macro="" textlink="">
      <xdr:nvSpPr>
        <xdr:cNvPr id="711" name="フローチャート : 判断 710"/>
        <xdr:cNvSpPr/>
      </xdr:nvSpPr>
      <xdr:spPr>
        <a:xfrm>
          <a:off x="21272500" y="65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8374</xdr:rowOff>
    </xdr:from>
    <xdr:ext cx="378565" cy="259045"/>
    <xdr:sp macro="" textlink="">
      <xdr:nvSpPr>
        <xdr:cNvPr id="712" name="テキスト ボックス 711"/>
        <xdr:cNvSpPr txBox="1"/>
      </xdr:nvSpPr>
      <xdr:spPr>
        <a:xfrm>
          <a:off x="21134017" y="635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3" name="直線コネクタ 71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59639</xdr:rowOff>
    </xdr:from>
    <xdr:to>
      <xdr:col>29</xdr:col>
      <xdr:colOff>568325</xdr:colOff>
      <xdr:row>38</xdr:row>
      <xdr:rowOff>161239</xdr:rowOff>
    </xdr:to>
    <xdr:sp macro="" textlink="">
      <xdr:nvSpPr>
        <xdr:cNvPr id="714" name="フローチャート : 判断 713"/>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6316</xdr:rowOff>
    </xdr:from>
    <xdr:ext cx="378565" cy="259045"/>
    <xdr:sp macro="" textlink="">
      <xdr:nvSpPr>
        <xdr:cNvPr id="715" name="テキスト ボックス 714"/>
        <xdr:cNvSpPr txBox="1"/>
      </xdr:nvSpPr>
      <xdr:spPr>
        <a:xfrm>
          <a:off x="20245017" y="634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6" name="直線コネクタ 71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57216</xdr:rowOff>
    </xdr:from>
    <xdr:to>
      <xdr:col>28</xdr:col>
      <xdr:colOff>365125</xdr:colOff>
      <xdr:row>38</xdr:row>
      <xdr:rowOff>158816</xdr:rowOff>
    </xdr:to>
    <xdr:sp macro="" textlink="">
      <xdr:nvSpPr>
        <xdr:cNvPr id="717" name="フローチャート : 判断 716"/>
        <xdr:cNvSpPr/>
      </xdr:nvSpPr>
      <xdr:spPr>
        <a:xfrm>
          <a:off x="19494500" y="65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xdr:rowOff>
    </xdr:from>
    <xdr:ext cx="378565" cy="259045"/>
    <xdr:sp macro="" textlink="">
      <xdr:nvSpPr>
        <xdr:cNvPr id="718" name="テキスト ボックス 717"/>
        <xdr:cNvSpPr txBox="1"/>
      </xdr:nvSpPr>
      <xdr:spPr>
        <a:xfrm>
          <a:off x="19356017" y="63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54839</xdr:rowOff>
    </xdr:from>
    <xdr:to>
      <xdr:col>27</xdr:col>
      <xdr:colOff>161925</xdr:colOff>
      <xdr:row>38</xdr:row>
      <xdr:rowOff>156439</xdr:rowOff>
    </xdr:to>
    <xdr:sp macro="" textlink="">
      <xdr:nvSpPr>
        <xdr:cNvPr id="719" name="フローチャート : 判断 718"/>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1516</xdr:rowOff>
    </xdr:from>
    <xdr:ext cx="378565" cy="259045"/>
    <xdr:sp macro="" textlink="">
      <xdr:nvSpPr>
        <xdr:cNvPr id="720" name="テキスト ボックス 719"/>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6" name="円/楕円 72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8" name="円/楕円 72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9" name="テキスト ボックス 72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0" name="円/楕円 72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1" name="テキスト ボックス 73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2" name="円/楕円 73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3" name="テキスト ボックス 73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4" name="円/楕円 73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5" name="テキスト ボックス 73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6" name="直線コネクタ 74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7" name="テキスト ボックス 74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0" name="直線コネクタ 74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1" name="テキスト ボックス 75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5" name="直線コネクタ 75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7" name="直線コネクタ 75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9" name="直線コネクタ 75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60" name="直線コネクタ 75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2" name="フローチャート : 判断 76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63" name="直線コネクタ 76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64840</xdr:rowOff>
    </xdr:from>
    <xdr:to>
      <xdr:col>31</xdr:col>
      <xdr:colOff>85725</xdr:colOff>
      <xdr:row>57</xdr:row>
      <xdr:rowOff>166440</xdr:rowOff>
    </xdr:to>
    <xdr:sp macro="" textlink="">
      <xdr:nvSpPr>
        <xdr:cNvPr id="764" name="フローチャート : 判断 763"/>
        <xdr:cNvSpPr/>
      </xdr:nvSpPr>
      <xdr:spPr>
        <a:xfrm>
          <a:off x="21272500" y="98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11517</xdr:rowOff>
    </xdr:from>
    <xdr:ext cx="469744" cy="259045"/>
    <xdr:sp macro="" textlink="">
      <xdr:nvSpPr>
        <xdr:cNvPr id="765" name="テキスト ボックス 764"/>
        <xdr:cNvSpPr txBox="1"/>
      </xdr:nvSpPr>
      <xdr:spPr>
        <a:xfrm>
          <a:off x="21088427" y="9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766" name="直線コネクタ 76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53639</xdr:rowOff>
    </xdr:from>
    <xdr:to>
      <xdr:col>29</xdr:col>
      <xdr:colOff>568325</xdr:colOff>
      <xdr:row>57</xdr:row>
      <xdr:rowOff>155239</xdr:rowOff>
    </xdr:to>
    <xdr:sp macro="" textlink="">
      <xdr:nvSpPr>
        <xdr:cNvPr id="767" name="フローチャート : 判断 766"/>
        <xdr:cNvSpPr/>
      </xdr:nvSpPr>
      <xdr:spPr>
        <a:xfrm>
          <a:off x="20383500" y="9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316</xdr:rowOff>
    </xdr:from>
    <xdr:ext cx="469744" cy="259045"/>
    <xdr:sp macro="" textlink="">
      <xdr:nvSpPr>
        <xdr:cNvPr id="768" name="テキスト ボックス 767"/>
        <xdr:cNvSpPr txBox="1"/>
      </xdr:nvSpPr>
      <xdr:spPr>
        <a:xfrm>
          <a:off x="20199427" y="96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25400</xdr:rowOff>
    </xdr:from>
    <xdr:to>
      <xdr:col>28</xdr:col>
      <xdr:colOff>314325</xdr:colOff>
      <xdr:row>58</xdr:row>
      <xdr:rowOff>25400</xdr:rowOff>
    </xdr:to>
    <xdr:cxnSp macro="">
      <xdr:nvCxnSpPr>
        <xdr:cNvPr id="769" name="直線コネクタ 76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43466</xdr:rowOff>
    </xdr:from>
    <xdr:to>
      <xdr:col>28</xdr:col>
      <xdr:colOff>365125</xdr:colOff>
      <xdr:row>57</xdr:row>
      <xdr:rowOff>145066</xdr:rowOff>
    </xdr:to>
    <xdr:sp macro="" textlink="">
      <xdr:nvSpPr>
        <xdr:cNvPr id="770" name="フローチャート : 判断 769"/>
        <xdr:cNvSpPr/>
      </xdr:nvSpPr>
      <xdr:spPr>
        <a:xfrm>
          <a:off x="19494500" y="98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161593</xdr:rowOff>
    </xdr:from>
    <xdr:ext cx="469744" cy="259045"/>
    <xdr:sp macro="" textlink="">
      <xdr:nvSpPr>
        <xdr:cNvPr id="771" name="テキスト ボックス 770"/>
        <xdr:cNvSpPr txBox="1"/>
      </xdr:nvSpPr>
      <xdr:spPr>
        <a:xfrm>
          <a:off x="19310427" y="95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32436</xdr:rowOff>
    </xdr:from>
    <xdr:to>
      <xdr:col>27</xdr:col>
      <xdr:colOff>161925</xdr:colOff>
      <xdr:row>57</xdr:row>
      <xdr:rowOff>134036</xdr:rowOff>
    </xdr:to>
    <xdr:sp macro="" textlink="">
      <xdr:nvSpPr>
        <xdr:cNvPr id="772" name="フローチャート : 判断 771"/>
        <xdr:cNvSpPr/>
      </xdr:nvSpPr>
      <xdr:spPr>
        <a:xfrm>
          <a:off x="18605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150563</xdr:rowOff>
    </xdr:from>
    <xdr:ext cx="469744" cy="259045"/>
    <xdr:sp macro="" textlink="">
      <xdr:nvSpPr>
        <xdr:cNvPr id="773" name="テキスト ボックス 772"/>
        <xdr:cNvSpPr txBox="1"/>
      </xdr:nvSpPr>
      <xdr:spPr>
        <a:xfrm>
          <a:off x="18421427"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79" name="円/楕円 77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60977</xdr:rowOff>
    </xdr:from>
    <xdr:ext cx="249299" cy="259045"/>
    <xdr:sp macro="" textlink="">
      <xdr:nvSpPr>
        <xdr:cNvPr id="78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1" name="円/楕円 78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82" name="テキスト ボックス 781"/>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783" name="円/楕円 78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784" name="テキスト ボックス 783"/>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785" name="円/楕円 78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86" name="テキスト ボックス 785"/>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146050</xdr:rowOff>
    </xdr:from>
    <xdr:to>
      <xdr:col>27</xdr:col>
      <xdr:colOff>161925</xdr:colOff>
      <xdr:row>58</xdr:row>
      <xdr:rowOff>76200</xdr:rowOff>
    </xdr:to>
    <xdr:sp macro="" textlink="">
      <xdr:nvSpPr>
        <xdr:cNvPr id="787" name="円/楕円 78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67327</xdr:rowOff>
    </xdr:from>
    <xdr:ext cx="249299" cy="259045"/>
    <xdr:sp macro="" textlink="">
      <xdr:nvSpPr>
        <xdr:cNvPr id="788" name="テキスト ボックス 787"/>
        <xdr:cNvSpPr txBox="1"/>
      </xdr:nvSpPr>
      <xdr:spPr>
        <a:xfrm>
          <a:off x="18531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3" name="直線コネクタ 81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5" name="直線コネクタ 81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7" name="直線コネクタ 81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122059</xdr:rowOff>
    </xdr:from>
    <xdr:to>
      <xdr:col>32</xdr:col>
      <xdr:colOff>187325</xdr:colOff>
      <xdr:row>78</xdr:row>
      <xdr:rowOff>17132</xdr:rowOff>
    </xdr:to>
    <xdr:cxnSp macro="">
      <xdr:nvCxnSpPr>
        <xdr:cNvPr id="818" name="直線コネクタ 817"/>
        <xdr:cNvCxnSpPr/>
      </xdr:nvCxnSpPr>
      <xdr:spPr>
        <a:xfrm flipV="1">
          <a:off x="21323300" y="13323709"/>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1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0" name="フローチャート : 判断 81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1079</xdr:rowOff>
    </xdr:from>
    <xdr:to>
      <xdr:col>31</xdr:col>
      <xdr:colOff>34925</xdr:colOff>
      <xdr:row>78</xdr:row>
      <xdr:rowOff>17132</xdr:rowOff>
    </xdr:to>
    <xdr:cxnSp macro="">
      <xdr:nvCxnSpPr>
        <xdr:cNvPr id="821" name="直線コネクタ 820"/>
        <xdr:cNvCxnSpPr/>
      </xdr:nvCxnSpPr>
      <xdr:spPr>
        <a:xfrm>
          <a:off x="20434300" y="13374179"/>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17754</xdr:rowOff>
    </xdr:from>
    <xdr:to>
      <xdr:col>31</xdr:col>
      <xdr:colOff>85725</xdr:colOff>
      <xdr:row>78</xdr:row>
      <xdr:rowOff>119354</xdr:rowOff>
    </xdr:to>
    <xdr:sp macro="" textlink="">
      <xdr:nvSpPr>
        <xdr:cNvPr id="822" name="フローチャート : 判断 821"/>
        <xdr:cNvSpPr/>
      </xdr:nvSpPr>
      <xdr:spPr>
        <a:xfrm>
          <a:off x="21272500" y="133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110481</xdr:rowOff>
    </xdr:from>
    <xdr:ext cx="534377" cy="259045"/>
    <xdr:sp macro="" textlink="">
      <xdr:nvSpPr>
        <xdr:cNvPr id="823" name="テキスト ボックス 822"/>
        <xdr:cNvSpPr txBox="1"/>
      </xdr:nvSpPr>
      <xdr:spPr>
        <a:xfrm>
          <a:off x="21056111" y="134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1079</xdr:rowOff>
    </xdr:from>
    <xdr:to>
      <xdr:col>29</xdr:col>
      <xdr:colOff>517525</xdr:colOff>
      <xdr:row>78</xdr:row>
      <xdr:rowOff>11252</xdr:rowOff>
    </xdr:to>
    <xdr:cxnSp macro="">
      <xdr:nvCxnSpPr>
        <xdr:cNvPr id="824" name="直線コネクタ 823"/>
        <xdr:cNvCxnSpPr/>
      </xdr:nvCxnSpPr>
      <xdr:spPr>
        <a:xfrm flipV="1">
          <a:off x="19545300" y="1337417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31141</xdr:rowOff>
    </xdr:from>
    <xdr:to>
      <xdr:col>29</xdr:col>
      <xdr:colOff>568325</xdr:colOff>
      <xdr:row>78</xdr:row>
      <xdr:rowOff>132741</xdr:rowOff>
    </xdr:to>
    <xdr:sp macro="" textlink="">
      <xdr:nvSpPr>
        <xdr:cNvPr id="825" name="フローチャート : 判断 824"/>
        <xdr:cNvSpPr/>
      </xdr:nvSpPr>
      <xdr:spPr>
        <a:xfrm>
          <a:off x="20383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123868</xdr:rowOff>
    </xdr:from>
    <xdr:ext cx="534377" cy="259045"/>
    <xdr:sp macro="" textlink="">
      <xdr:nvSpPr>
        <xdr:cNvPr id="826" name="テキスト ボックス 825"/>
        <xdr:cNvSpPr txBox="1"/>
      </xdr:nvSpPr>
      <xdr:spPr>
        <a:xfrm>
          <a:off x="20167111" y="134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11252</xdr:rowOff>
    </xdr:from>
    <xdr:to>
      <xdr:col>28</xdr:col>
      <xdr:colOff>314325</xdr:colOff>
      <xdr:row>78</xdr:row>
      <xdr:rowOff>64605</xdr:rowOff>
    </xdr:to>
    <xdr:cxnSp macro="">
      <xdr:nvCxnSpPr>
        <xdr:cNvPr id="827" name="直線コネクタ 826"/>
        <xdr:cNvCxnSpPr/>
      </xdr:nvCxnSpPr>
      <xdr:spPr>
        <a:xfrm flipV="1">
          <a:off x="18656300" y="13384352"/>
          <a:ext cx="8890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44183</xdr:rowOff>
    </xdr:from>
    <xdr:to>
      <xdr:col>28</xdr:col>
      <xdr:colOff>365125</xdr:colOff>
      <xdr:row>78</xdr:row>
      <xdr:rowOff>145783</xdr:rowOff>
    </xdr:to>
    <xdr:sp macro="" textlink="">
      <xdr:nvSpPr>
        <xdr:cNvPr id="828" name="フローチャート : 判断 827"/>
        <xdr:cNvSpPr/>
      </xdr:nvSpPr>
      <xdr:spPr>
        <a:xfrm>
          <a:off x="19494500" y="134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136910</xdr:rowOff>
    </xdr:from>
    <xdr:ext cx="534377" cy="259045"/>
    <xdr:sp macro="" textlink="">
      <xdr:nvSpPr>
        <xdr:cNvPr id="829" name="テキスト ボックス 828"/>
        <xdr:cNvSpPr txBox="1"/>
      </xdr:nvSpPr>
      <xdr:spPr>
        <a:xfrm>
          <a:off x="19278111" y="135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44411</xdr:rowOff>
    </xdr:from>
    <xdr:to>
      <xdr:col>27</xdr:col>
      <xdr:colOff>161925</xdr:colOff>
      <xdr:row>78</xdr:row>
      <xdr:rowOff>146011</xdr:rowOff>
    </xdr:to>
    <xdr:sp macro="" textlink="">
      <xdr:nvSpPr>
        <xdr:cNvPr id="830" name="フローチャート : 判断 829"/>
        <xdr:cNvSpPr/>
      </xdr:nvSpPr>
      <xdr:spPr>
        <a:xfrm>
          <a:off x="18605500" y="134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137138</xdr:rowOff>
    </xdr:from>
    <xdr:ext cx="534377" cy="259045"/>
    <xdr:sp macro="" textlink="">
      <xdr:nvSpPr>
        <xdr:cNvPr id="831" name="テキスト ボックス 830"/>
        <xdr:cNvSpPr txBox="1"/>
      </xdr:nvSpPr>
      <xdr:spPr>
        <a:xfrm>
          <a:off x="18389111" y="135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71259</xdr:rowOff>
    </xdr:from>
    <xdr:to>
      <xdr:col>32</xdr:col>
      <xdr:colOff>238125</xdr:colOff>
      <xdr:row>78</xdr:row>
      <xdr:rowOff>1409</xdr:rowOff>
    </xdr:to>
    <xdr:sp macro="" textlink="">
      <xdr:nvSpPr>
        <xdr:cNvPr id="837" name="円/楕円 836"/>
        <xdr:cNvSpPr/>
      </xdr:nvSpPr>
      <xdr:spPr>
        <a:xfrm>
          <a:off x="22110700" y="132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49686</xdr:rowOff>
    </xdr:from>
    <xdr:ext cx="534377" cy="259045"/>
    <xdr:sp macro="" textlink="">
      <xdr:nvSpPr>
        <xdr:cNvPr id="838" name="繰出金該当値テキスト"/>
        <xdr:cNvSpPr txBox="1"/>
      </xdr:nvSpPr>
      <xdr:spPr>
        <a:xfrm>
          <a:off x="22212300" y="1325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137782</xdr:rowOff>
    </xdr:from>
    <xdr:to>
      <xdr:col>31</xdr:col>
      <xdr:colOff>85725</xdr:colOff>
      <xdr:row>78</xdr:row>
      <xdr:rowOff>67932</xdr:rowOff>
    </xdr:to>
    <xdr:sp macro="" textlink="">
      <xdr:nvSpPr>
        <xdr:cNvPr id="839" name="円/楕円 838"/>
        <xdr:cNvSpPr/>
      </xdr:nvSpPr>
      <xdr:spPr>
        <a:xfrm>
          <a:off x="21272500" y="13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84459</xdr:rowOff>
    </xdr:from>
    <xdr:ext cx="534377" cy="259045"/>
    <xdr:sp macro="" textlink="">
      <xdr:nvSpPr>
        <xdr:cNvPr id="840" name="テキスト ボックス 839"/>
        <xdr:cNvSpPr txBox="1"/>
      </xdr:nvSpPr>
      <xdr:spPr>
        <a:xfrm>
          <a:off x="21056111" y="13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121729</xdr:rowOff>
    </xdr:from>
    <xdr:to>
      <xdr:col>29</xdr:col>
      <xdr:colOff>568325</xdr:colOff>
      <xdr:row>78</xdr:row>
      <xdr:rowOff>51879</xdr:rowOff>
    </xdr:to>
    <xdr:sp macro="" textlink="">
      <xdr:nvSpPr>
        <xdr:cNvPr id="841" name="円/楕円 840"/>
        <xdr:cNvSpPr/>
      </xdr:nvSpPr>
      <xdr:spPr>
        <a:xfrm>
          <a:off x="20383500" y="133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68406</xdr:rowOff>
    </xdr:from>
    <xdr:ext cx="534377" cy="259045"/>
    <xdr:sp macro="" textlink="">
      <xdr:nvSpPr>
        <xdr:cNvPr id="842" name="テキスト ボックス 841"/>
        <xdr:cNvSpPr txBox="1"/>
      </xdr:nvSpPr>
      <xdr:spPr>
        <a:xfrm>
          <a:off x="20167111" y="130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131902</xdr:rowOff>
    </xdr:from>
    <xdr:to>
      <xdr:col>28</xdr:col>
      <xdr:colOff>365125</xdr:colOff>
      <xdr:row>78</xdr:row>
      <xdr:rowOff>62052</xdr:rowOff>
    </xdr:to>
    <xdr:sp macro="" textlink="">
      <xdr:nvSpPr>
        <xdr:cNvPr id="843" name="円/楕円 842"/>
        <xdr:cNvSpPr/>
      </xdr:nvSpPr>
      <xdr:spPr>
        <a:xfrm>
          <a:off x="19494500" y="133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78579</xdr:rowOff>
    </xdr:from>
    <xdr:ext cx="534377" cy="259045"/>
    <xdr:sp macro="" textlink="">
      <xdr:nvSpPr>
        <xdr:cNvPr id="844" name="テキスト ボックス 843"/>
        <xdr:cNvSpPr txBox="1"/>
      </xdr:nvSpPr>
      <xdr:spPr>
        <a:xfrm>
          <a:off x="19278111" y="131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13805</xdr:rowOff>
    </xdr:from>
    <xdr:to>
      <xdr:col>27</xdr:col>
      <xdr:colOff>161925</xdr:colOff>
      <xdr:row>78</xdr:row>
      <xdr:rowOff>115405</xdr:rowOff>
    </xdr:to>
    <xdr:sp macro="" textlink="">
      <xdr:nvSpPr>
        <xdr:cNvPr id="845" name="円/楕円 844"/>
        <xdr:cNvSpPr/>
      </xdr:nvSpPr>
      <xdr:spPr>
        <a:xfrm>
          <a:off x="18605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131932</xdr:rowOff>
    </xdr:from>
    <xdr:ext cx="534377" cy="259045"/>
    <xdr:sp macro="" textlink="">
      <xdr:nvSpPr>
        <xdr:cNvPr id="846" name="テキスト ボックス 845"/>
        <xdr:cNvSpPr txBox="1"/>
      </xdr:nvSpPr>
      <xdr:spPr>
        <a:xfrm>
          <a:off x="18389111" y="1316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性質別歳出の住民一人当たりのコストについては、すべての指標が類似団体内平均値を下回っているが、人件費などは埼玉県市町村平均を上回っている。特に補助費等及び繰出金については、全国平均及び埼玉県市町村平均を大きく上回っている。補助金については、繰越金の額や</a:t>
          </a:r>
          <a:r>
            <a:rPr lang="ja-JP" altLang="ja-JP" sz="1300" b="0" i="0">
              <a:solidFill>
                <a:schemeClr val="dk1"/>
              </a:solidFill>
              <a:effectLst/>
              <a:latin typeface="+mn-lt"/>
              <a:ea typeface="+mn-ea"/>
              <a:cs typeface="+mn-cs"/>
            </a:rPr>
            <a:t>社会経済状況の変化</a:t>
          </a:r>
          <a:r>
            <a:rPr lang="ja-JP" altLang="en-US" sz="1300" b="0" i="0">
              <a:solidFill>
                <a:schemeClr val="dk1"/>
              </a:solidFill>
              <a:effectLst/>
              <a:latin typeface="+mn-lt"/>
              <a:ea typeface="+mn-ea"/>
              <a:cs typeface="+mn-cs"/>
            </a:rPr>
            <a:t>などを踏まえ、</a:t>
          </a:r>
          <a:r>
            <a:rPr lang="ja-JP" altLang="ja-JP" sz="1300" b="0" i="0">
              <a:solidFill>
                <a:schemeClr val="dk1"/>
              </a:solidFill>
              <a:effectLst/>
              <a:latin typeface="+mn-lt"/>
              <a:ea typeface="+mn-ea"/>
              <a:cs typeface="+mn-cs"/>
            </a:rPr>
            <a:t>補助金の適正化を図り、</a:t>
          </a:r>
          <a:r>
            <a:rPr lang="ja-JP" altLang="en-US" sz="1300" b="0" i="0">
              <a:solidFill>
                <a:schemeClr val="dk1"/>
              </a:solidFill>
              <a:effectLst/>
              <a:latin typeface="+mn-lt"/>
              <a:ea typeface="+mn-ea"/>
              <a:cs typeface="+mn-cs"/>
            </a:rPr>
            <a:t>繰出金については、</a:t>
          </a:r>
          <a:r>
            <a:rPr lang="ja-JP" altLang="ja-JP" sz="1300" b="0" i="0">
              <a:solidFill>
                <a:schemeClr val="dk1"/>
              </a:solidFill>
              <a:effectLst/>
              <a:latin typeface="+mn-lt"/>
              <a:ea typeface="+mn-ea"/>
              <a:cs typeface="+mn-cs"/>
            </a:rPr>
            <a:t>特別会計への繰出金の増が見込まれるため、事業精査を行い</a:t>
          </a:r>
          <a:r>
            <a:rPr lang="ja-JP" altLang="en-US" sz="1300" b="0" i="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より一層の歳出削減に努める。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今後も、コスト意識を高め、</a:t>
          </a:r>
          <a:r>
            <a:rPr lang="ja-JP" altLang="ja-JP" sz="1300" b="0" i="0" baseline="0">
              <a:solidFill>
                <a:schemeClr val="dk1"/>
              </a:solidFill>
              <a:effectLst/>
              <a:latin typeface="+mn-lt"/>
              <a:ea typeface="+mn-ea"/>
              <a:cs typeface="+mn-cs"/>
            </a:rPr>
            <a:t>事業のスクラップ＆ビルドを徹底するなど、健全な財政運営に努める。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20,013
19,884
38.64
7,047,310
6,424,439
606,617
4,725,145
6,305,128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98552</xdr:rowOff>
    </xdr:from>
    <xdr:to>
      <xdr:col>6</xdr:col>
      <xdr:colOff>511175</xdr:colOff>
      <xdr:row>37</xdr:row>
      <xdr:rowOff>113248</xdr:rowOff>
    </xdr:to>
    <xdr:cxnSp macro="">
      <xdr:nvCxnSpPr>
        <xdr:cNvPr id="63" name="直線コネクタ 62"/>
        <xdr:cNvCxnSpPr/>
      </xdr:nvCxnSpPr>
      <xdr:spPr>
        <a:xfrm flipV="1">
          <a:off x="3797300" y="6099302"/>
          <a:ext cx="838200" cy="3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113248</xdr:rowOff>
    </xdr:from>
    <xdr:to>
      <xdr:col>5</xdr:col>
      <xdr:colOff>358775</xdr:colOff>
      <xdr:row>38</xdr:row>
      <xdr:rowOff>907</xdr:rowOff>
    </xdr:to>
    <xdr:cxnSp macro="">
      <xdr:nvCxnSpPr>
        <xdr:cNvPr id="66" name="直線コネクタ 65"/>
        <xdr:cNvCxnSpPr/>
      </xdr:nvCxnSpPr>
      <xdr:spPr>
        <a:xfrm flipV="1">
          <a:off x="2908300" y="6456898"/>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111942</xdr:rowOff>
    </xdr:from>
    <xdr:to>
      <xdr:col>4</xdr:col>
      <xdr:colOff>155575</xdr:colOff>
      <xdr:row>38</xdr:row>
      <xdr:rowOff>907</xdr:rowOff>
    </xdr:to>
    <xdr:cxnSp macro="">
      <xdr:nvCxnSpPr>
        <xdr:cNvPr id="69" name="直線コネクタ 68"/>
        <xdr:cNvCxnSpPr/>
      </xdr:nvCxnSpPr>
      <xdr:spPr>
        <a:xfrm>
          <a:off x="2019300" y="645559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18869</xdr:rowOff>
    </xdr:from>
    <xdr:to>
      <xdr:col>2</xdr:col>
      <xdr:colOff>638175</xdr:colOff>
      <xdr:row>37</xdr:row>
      <xdr:rowOff>111942</xdr:rowOff>
    </xdr:to>
    <xdr:cxnSp macro="">
      <xdr:nvCxnSpPr>
        <xdr:cNvPr id="72" name="直線コネクタ 71"/>
        <xdr:cNvCxnSpPr/>
      </xdr:nvCxnSpPr>
      <xdr:spPr>
        <a:xfrm>
          <a:off x="1130300" y="6362519"/>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47752</xdr:rowOff>
    </xdr:from>
    <xdr:to>
      <xdr:col>6</xdr:col>
      <xdr:colOff>561975</xdr:colOff>
      <xdr:row>35</xdr:row>
      <xdr:rowOff>149352</xdr:rowOff>
    </xdr:to>
    <xdr:sp macro="" textlink="">
      <xdr:nvSpPr>
        <xdr:cNvPr id="82" name="円/楕円 81"/>
        <xdr:cNvSpPr/>
      </xdr:nvSpPr>
      <xdr:spPr>
        <a:xfrm>
          <a:off x="45847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70629</xdr:rowOff>
    </xdr:from>
    <xdr:ext cx="469744" cy="259045"/>
    <xdr:sp macro="" textlink="">
      <xdr:nvSpPr>
        <xdr:cNvPr id="83" name="議会費該当値テキスト"/>
        <xdr:cNvSpPr txBox="1"/>
      </xdr:nvSpPr>
      <xdr:spPr>
        <a:xfrm>
          <a:off x="4686300" y="58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62448</xdr:rowOff>
    </xdr:from>
    <xdr:to>
      <xdr:col>5</xdr:col>
      <xdr:colOff>409575</xdr:colOff>
      <xdr:row>37</xdr:row>
      <xdr:rowOff>164047</xdr:rowOff>
    </xdr:to>
    <xdr:sp macro="" textlink="">
      <xdr:nvSpPr>
        <xdr:cNvPr id="84" name="円/楕円 83"/>
        <xdr:cNvSpPr/>
      </xdr:nvSpPr>
      <xdr:spPr>
        <a:xfrm>
          <a:off x="37465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9125</xdr:rowOff>
    </xdr:from>
    <xdr:ext cx="469744" cy="259045"/>
    <xdr:sp macro="" textlink="">
      <xdr:nvSpPr>
        <xdr:cNvPr id="85" name="テキスト ボックス 84"/>
        <xdr:cNvSpPr txBox="1"/>
      </xdr:nvSpPr>
      <xdr:spPr>
        <a:xfrm>
          <a:off x="3562427" y="618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121557</xdr:rowOff>
    </xdr:from>
    <xdr:to>
      <xdr:col>4</xdr:col>
      <xdr:colOff>206375</xdr:colOff>
      <xdr:row>38</xdr:row>
      <xdr:rowOff>51707</xdr:rowOff>
    </xdr:to>
    <xdr:sp macro="" textlink="">
      <xdr:nvSpPr>
        <xdr:cNvPr id="86" name="円/楕円 85"/>
        <xdr:cNvSpPr/>
      </xdr:nvSpPr>
      <xdr:spPr>
        <a:xfrm>
          <a:off x="2857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68234</xdr:rowOff>
    </xdr:from>
    <xdr:ext cx="469744" cy="259045"/>
    <xdr:sp macro="" textlink="">
      <xdr:nvSpPr>
        <xdr:cNvPr id="87" name="テキスト ボックス 86"/>
        <xdr:cNvSpPr txBox="1"/>
      </xdr:nvSpPr>
      <xdr:spPr>
        <a:xfrm>
          <a:off x="2673427" y="62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61142</xdr:rowOff>
    </xdr:from>
    <xdr:to>
      <xdr:col>3</xdr:col>
      <xdr:colOff>3175</xdr:colOff>
      <xdr:row>37</xdr:row>
      <xdr:rowOff>162742</xdr:rowOff>
    </xdr:to>
    <xdr:sp macro="" textlink="">
      <xdr:nvSpPr>
        <xdr:cNvPr id="88" name="円/楕円 87"/>
        <xdr:cNvSpPr/>
      </xdr:nvSpPr>
      <xdr:spPr>
        <a:xfrm>
          <a:off x="1968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7819</xdr:rowOff>
    </xdr:from>
    <xdr:ext cx="469744" cy="259045"/>
    <xdr:sp macro="" textlink="">
      <xdr:nvSpPr>
        <xdr:cNvPr id="89" name="テキスト ボックス 88"/>
        <xdr:cNvSpPr txBox="1"/>
      </xdr:nvSpPr>
      <xdr:spPr>
        <a:xfrm>
          <a:off x="1784427" y="61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139519</xdr:rowOff>
    </xdr:from>
    <xdr:to>
      <xdr:col>1</xdr:col>
      <xdr:colOff>485775</xdr:colOff>
      <xdr:row>37</xdr:row>
      <xdr:rowOff>69669</xdr:rowOff>
    </xdr:to>
    <xdr:sp macro="" textlink="">
      <xdr:nvSpPr>
        <xdr:cNvPr id="90" name="円/楕円 89"/>
        <xdr:cNvSpPr/>
      </xdr:nvSpPr>
      <xdr:spPr>
        <a:xfrm>
          <a:off x="1079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86196</xdr:rowOff>
    </xdr:from>
    <xdr:ext cx="469744" cy="259045"/>
    <xdr:sp macro="" textlink="">
      <xdr:nvSpPr>
        <xdr:cNvPr id="91" name="テキスト ボックス 90"/>
        <xdr:cNvSpPr txBox="1"/>
      </xdr:nvSpPr>
      <xdr:spPr>
        <a:xfrm>
          <a:off x="895427" y="60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13103</xdr:rowOff>
    </xdr:from>
    <xdr:to>
      <xdr:col>6</xdr:col>
      <xdr:colOff>511175</xdr:colOff>
      <xdr:row>59</xdr:row>
      <xdr:rowOff>21303</xdr:rowOff>
    </xdr:to>
    <xdr:cxnSp macro="">
      <xdr:nvCxnSpPr>
        <xdr:cNvPr id="122" name="直線コネクタ 121"/>
        <xdr:cNvCxnSpPr/>
      </xdr:nvCxnSpPr>
      <xdr:spPr>
        <a:xfrm>
          <a:off x="3797300" y="10128653"/>
          <a:ext cx="8382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11604</xdr:rowOff>
    </xdr:from>
    <xdr:to>
      <xdr:col>5</xdr:col>
      <xdr:colOff>358775</xdr:colOff>
      <xdr:row>59</xdr:row>
      <xdr:rowOff>13103</xdr:rowOff>
    </xdr:to>
    <xdr:cxnSp macro="">
      <xdr:nvCxnSpPr>
        <xdr:cNvPr id="125" name="直線コネクタ 124"/>
        <xdr:cNvCxnSpPr/>
      </xdr:nvCxnSpPr>
      <xdr:spPr>
        <a:xfrm>
          <a:off x="2908300" y="10127154"/>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131857</xdr:rowOff>
    </xdr:from>
    <xdr:to>
      <xdr:col>5</xdr:col>
      <xdr:colOff>409575</xdr:colOff>
      <xdr:row>59</xdr:row>
      <xdr:rowOff>62007</xdr:rowOff>
    </xdr:to>
    <xdr:sp macro="" textlink="">
      <xdr:nvSpPr>
        <xdr:cNvPr id="126" name="フローチャート : 判断 125"/>
        <xdr:cNvSpPr/>
      </xdr:nvSpPr>
      <xdr:spPr>
        <a:xfrm>
          <a:off x="3746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78534</xdr:rowOff>
    </xdr:from>
    <xdr:ext cx="534377" cy="259045"/>
    <xdr:sp macro="" textlink="">
      <xdr:nvSpPr>
        <xdr:cNvPr id="127" name="テキスト ボックス 126"/>
        <xdr:cNvSpPr txBox="1"/>
      </xdr:nvSpPr>
      <xdr:spPr>
        <a:xfrm>
          <a:off x="3530111" y="98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11604</xdr:rowOff>
    </xdr:from>
    <xdr:to>
      <xdr:col>4</xdr:col>
      <xdr:colOff>155575</xdr:colOff>
      <xdr:row>59</xdr:row>
      <xdr:rowOff>23065</xdr:rowOff>
    </xdr:to>
    <xdr:cxnSp macro="">
      <xdr:nvCxnSpPr>
        <xdr:cNvPr id="128" name="直線コネクタ 127"/>
        <xdr:cNvCxnSpPr/>
      </xdr:nvCxnSpPr>
      <xdr:spPr>
        <a:xfrm flipV="1">
          <a:off x="2019300" y="10127154"/>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129298</xdr:rowOff>
    </xdr:from>
    <xdr:to>
      <xdr:col>4</xdr:col>
      <xdr:colOff>206375</xdr:colOff>
      <xdr:row>59</xdr:row>
      <xdr:rowOff>59448</xdr:rowOff>
    </xdr:to>
    <xdr:sp macro="" textlink="">
      <xdr:nvSpPr>
        <xdr:cNvPr id="129" name="フローチャート : 判断 128"/>
        <xdr:cNvSpPr/>
      </xdr:nvSpPr>
      <xdr:spPr>
        <a:xfrm>
          <a:off x="2857500" y="100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75975</xdr:rowOff>
    </xdr:from>
    <xdr:ext cx="534377" cy="259045"/>
    <xdr:sp macro="" textlink="">
      <xdr:nvSpPr>
        <xdr:cNvPr id="130" name="テキスト ボックス 129"/>
        <xdr:cNvSpPr txBox="1"/>
      </xdr:nvSpPr>
      <xdr:spPr>
        <a:xfrm>
          <a:off x="2641111" y="9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23065</xdr:rowOff>
    </xdr:from>
    <xdr:to>
      <xdr:col>2</xdr:col>
      <xdr:colOff>638175</xdr:colOff>
      <xdr:row>59</xdr:row>
      <xdr:rowOff>34810</xdr:rowOff>
    </xdr:to>
    <xdr:cxnSp macro="">
      <xdr:nvCxnSpPr>
        <xdr:cNvPr id="131" name="直線コネクタ 130"/>
        <xdr:cNvCxnSpPr/>
      </xdr:nvCxnSpPr>
      <xdr:spPr>
        <a:xfrm flipV="1">
          <a:off x="1130300" y="10138615"/>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123675</xdr:rowOff>
    </xdr:from>
    <xdr:to>
      <xdr:col>3</xdr:col>
      <xdr:colOff>3175</xdr:colOff>
      <xdr:row>59</xdr:row>
      <xdr:rowOff>53825</xdr:rowOff>
    </xdr:to>
    <xdr:sp macro="" textlink="">
      <xdr:nvSpPr>
        <xdr:cNvPr id="132" name="フローチャート : 判断 131"/>
        <xdr:cNvSpPr/>
      </xdr:nvSpPr>
      <xdr:spPr>
        <a:xfrm>
          <a:off x="1968500" y="1006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70352</xdr:rowOff>
    </xdr:from>
    <xdr:ext cx="534377" cy="259045"/>
    <xdr:sp macro="" textlink="">
      <xdr:nvSpPr>
        <xdr:cNvPr id="133" name="テキスト ボックス 132"/>
        <xdr:cNvSpPr txBox="1"/>
      </xdr:nvSpPr>
      <xdr:spPr>
        <a:xfrm>
          <a:off x="1752111" y="98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130840</xdr:rowOff>
    </xdr:from>
    <xdr:to>
      <xdr:col>1</xdr:col>
      <xdr:colOff>485775</xdr:colOff>
      <xdr:row>59</xdr:row>
      <xdr:rowOff>60990</xdr:rowOff>
    </xdr:to>
    <xdr:sp macro="" textlink="">
      <xdr:nvSpPr>
        <xdr:cNvPr id="134" name="フローチャート : 判断 133"/>
        <xdr:cNvSpPr/>
      </xdr:nvSpPr>
      <xdr:spPr>
        <a:xfrm>
          <a:off x="1079500" y="100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77517</xdr:rowOff>
    </xdr:from>
    <xdr:ext cx="534377" cy="259045"/>
    <xdr:sp macro="" textlink="">
      <xdr:nvSpPr>
        <xdr:cNvPr id="135" name="テキスト ボックス 134"/>
        <xdr:cNvSpPr txBox="1"/>
      </xdr:nvSpPr>
      <xdr:spPr>
        <a:xfrm>
          <a:off x="863111" y="98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141953</xdr:rowOff>
    </xdr:from>
    <xdr:to>
      <xdr:col>6</xdr:col>
      <xdr:colOff>561975</xdr:colOff>
      <xdr:row>59</xdr:row>
      <xdr:rowOff>72103</xdr:rowOff>
    </xdr:to>
    <xdr:sp macro="" textlink="">
      <xdr:nvSpPr>
        <xdr:cNvPr id="141" name="円/楕円 140"/>
        <xdr:cNvSpPr/>
      </xdr:nvSpPr>
      <xdr:spPr>
        <a:xfrm>
          <a:off x="4584700" y="100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133753</xdr:rowOff>
    </xdr:from>
    <xdr:to>
      <xdr:col>5</xdr:col>
      <xdr:colOff>409575</xdr:colOff>
      <xdr:row>59</xdr:row>
      <xdr:rowOff>63903</xdr:rowOff>
    </xdr:to>
    <xdr:sp macro="" textlink="">
      <xdr:nvSpPr>
        <xdr:cNvPr id="143" name="円/楕円 142"/>
        <xdr:cNvSpPr/>
      </xdr:nvSpPr>
      <xdr:spPr>
        <a:xfrm>
          <a:off x="3746500" y="100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55030</xdr:rowOff>
    </xdr:from>
    <xdr:ext cx="534377" cy="259045"/>
    <xdr:sp macro="" textlink="">
      <xdr:nvSpPr>
        <xdr:cNvPr id="144" name="テキスト ボックス 143"/>
        <xdr:cNvSpPr txBox="1"/>
      </xdr:nvSpPr>
      <xdr:spPr>
        <a:xfrm>
          <a:off x="3530111" y="101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132254</xdr:rowOff>
    </xdr:from>
    <xdr:to>
      <xdr:col>4</xdr:col>
      <xdr:colOff>206375</xdr:colOff>
      <xdr:row>59</xdr:row>
      <xdr:rowOff>62404</xdr:rowOff>
    </xdr:to>
    <xdr:sp macro="" textlink="">
      <xdr:nvSpPr>
        <xdr:cNvPr id="145" name="円/楕円 144"/>
        <xdr:cNvSpPr/>
      </xdr:nvSpPr>
      <xdr:spPr>
        <a:xfrm>
          <a:off x="2857500" y="100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53531</xdr:rowOff>
    </xdr:from>
    <xdr:ext cx="534377" cy="259045"/>
    <xdr:sp macro="" textlink="">
      <xdr:nvSpPr>
        <xdr:cNvPr id="146" name="テキスト ボックス 145"/>
        <xdr:cNvSpPr txBox="1"/>
      </xdr:nvSpPr>
      <xdr:spPr>
        <a:xfrm>
          <a:off x="2641111" y="1016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143715</xdr:rowOff>
    </xdr:from>
    <xdr:to>
      <xdr:col>3</xdr:col>
      <xdr:colOff>3175</xdr:colOff>
      <xdr:row>59</xdr:row>
      <xdr:rowOff>73865</xdr:rowOff>
    </xdr:to>
    <xdr:sp macro="" textlink="">
      <xdr:nvSpPr>
        <xdr:cNvPr id="147" name="円/楕円 146"/>
        <xdr:cNvSpPr/>
      </xdr:nvSpPr>
      <xdr:spPr>
        <a:xfrm>
          <a:off x="1968500" y="100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64992</xdr:rowOff>
    </xdr:from>
    <xdr:ext cx="534377" cy="259045"/>
    <xdr:sp macro="" textlink="">
      <xdr:nvSpPr>
        <xdr:cNvPr id="148" name="テキスト ボックス 147"/>
        <xdr:cNvSpPr txBox="1"/>
      </xdr:nvSpPr>
      <xdr:spPr>
        <a:xfrm>
          <a:off x="1752111" y="101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155460</xdr:rowOff>
    </xdr:from>
    <xdr:to>
      <xdr:col>1</xdr:col>
      <xdr:colOff>485775</xdr:colOff>
      <xdr:row>59</xdr:row>
      <xdr:rowOff>85610</xdr:rowOff>
    </xdr:to>
    <xdr:sp macro="" textlink="">
      <xdr:nvSpPr>
        <xdr:cNvPr id="149" name="円/楕円 148"/>
        <xdr:cNvSpPr/>
      </xdr:nvSpPr>
      <xdr:spPr>
        <a:xfrm>
          <a:off x="1079500" y="100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76737</xdr:rowOff>
    </xdr:from>
    <xdr:ext cx="534377" cy="259045"/>
    <xdr:sp macro="" textlink="">
      <xdr:nvSpPr>
        <xdr:cNvPr id="150" name="テキスト ボックス 149"/>
        <xdr:cNvSpPr txBox="1"/>
      </xdr:nvSpPr>
      <xdr:spPr>
        <a:xfrm>
          <a:off x="863111" y="101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36950</xdr:rowOff>
    </xdr:from>
    <xdr:to>
      <xdr:col>6</xdr:col>
      <xdr:colOff>511175</xdr:colOff>
      <xdr:row>78</xdr:row>
      <xdr:rowOff>73634</xdr:rowOff>
    </xdr:to>
    <xdr:cxnSp macro="">
      <xdr:nvCxnSpPr>
        <xdr:cNvPr id="176" name="直線コネクタ 175"/>
        <xdr:cNvCxnSpPr/>
      </xdr:nvCxnSpPr>
      <xdr:spPr>
        <a:xfrm flipV="1">
          <a:off x="3797300" y="13410050"/>
          <a:ext cx="8382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73634</xdr:rowOff>
    </xdr:from>
    <xdr:to>
      <xdr:col>5</xdr:col>
      <xdr:colOff>358775</xdr:colOff>
      <xdr:row>78</xdr:row>
      <xdr:rowOff>93712</xdr:rowOff>
    </xdr:to>
    <xdr:cxnSp macro="">
      <xdr:nvCxnSpPr>
        <xdr:cNvPr id="179" name="直線コネクタ 178"/>
        <xdr:cNvCxnSpPr/>
      </xdr:nvCxnSpPr>
      <xdr:spPr>
        <a:xfrm flipV="1">
          <a:off x="2908300" y="13446734"/>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78922</xdr:rowOff>
    </xdr:from>
    <xdr:to>
      <xdr:col>5</xdr:col>
      <xdr:colOff>409575</xdr:colOff>
      <xdr:row>78</xdr:row>
      <xdr:rowOff>9072</xdr:rowOff>
    </xdr:to>
    <xdr:sp macro="" textlink="">
      <xdr:nvSpPr>
        <xdr:cNvPr id="180" name="フローチャート : 判断 179"/>
        <xdr:cNvSpPr/>
      </xdr:nvSpPr>
      <xdr:spPr>
        <a:xfrm>
          <a:off x="3746500" y="1328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25599</xdr:rowOff>
    </xdr:from>
    <xdr:ext cx="599010" cy="259045"/>
    <xdr:sp macro="" textlink="">
      <xdr:nvSpPr>
        <xdr:cNvPr id="181" name="テキスト ボックス 180"/>
        <xdr:cNvSpPr txBox="1"/>
      </xdr:nvSpPr>
      <xdr:spPr>
        <a:xfrm>
          <a:off x="3497794" y="130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93712</xdr:rowOff>
    </xdr:from>
    <xdr:to>
      <xdr:col>4</xdr:col>
      <xdr:colOff>155575</xdr:colOff>
      <xdr:row>78</xdr:row>
      <xdr:rowOff>104856</xdr:rowOff>
    </xdr:to>
    <xdr:cxnSp macro="">
      <xdr:nvCxnSpPr>
        <xdr:cNvPr id="182" name="直線コネクタ 181"/>
        <xdr:cNvCxnSpPr/>
      </xdr:nvCxnSpPr>
      <xdr:spPr>
        <a:xfrm flipV="1">
          <a:off x="2019300" y="13466812"/>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105228</xdr:rowOff>
    </xdr:from>
    <xdr:to>
      <xdr:col>4</xdr:col>
      <xdr:colOff>206375</xdr:colOff>
      <xdr:row>78</xdr:row>
      <xdr:rowOff>35378</xdr:rowOff>
    </xdr:to>
    <xdr:sp macro="" textlink="">
      <xdr:nvSpPr>
        <xdr:cNvPr id="183" name="フローチャート : 判断 182"/>
        <xdr:cNvSpPr/>
      </xdr:nvSpPr>
      <xdr:spPr>
        <a:xfrm>
          <a:off x="2857500" y="1330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51905</xdr:rowOff>
    </xdr:from>
    <xdr:ext cx="599010" cy="259045"/>
    <xdr:sp macro="" textlink="">
      <xdr:nvSpPr>
        <xdr:cNvPr id="184" name="テキスト ボックス 183"/>
        <xdr:cNvSpPr txBox="1"/>
      </xdr:nvSpPr>
      <xdr:spPr>
        <a:xfrm>
          <a:off x="2608794" y="1308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40619</xdr:rowOff>
    </xdr:from>
    <xdr:to>
      <xdr:col>2</xdr:col>
      <xdr:colOff>638175</xdr:colOff>
      <xdr:row>78</xdr:row>
      <xdr:rowOff>104856</xdr:rowOff>
    </xdr:to>
    <xdr:cxnSp macro="">
      <xdr:nvCxnSpPr>
        <xdr:cNvPr id="185" name="直線コネクタ 184"/>
        <xdr:cNvCxnSpPr/>
      </xdr:nvCxnSpPr>
      <xdr:spPr>
        <a:xfrm>
          <a:off x="1130300" y="13413719"/>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116532</xdr:rowOff>
    </xdr:from>
    <xdr:to>
      <xdr:col>3</xdr:col>
      <xdr:colOff>3175</xdr:colOff>
      <xdr:row>78</xdr:row>
      <xdr:rowOff>46682</xdr:rowOff>
    </xdr:to>
    <xdr:sp macro="" textlink="">
      <xdr:nvSpPr>
        <xdr:cNvPr id="186" name="フローチャート : 判断 185"/>
        <xdr:cNvSpPr/>
      </xdr:nvSpPr>
      <xdr:spPr>
        <a:xfrm>
          <a:off x="1968500" y="1331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63209</xdr:rowOff>
    </xdr:from>
    <xdr:ext cx="599010" cy="259045"/>
    <xdr:sp macro="" textlink="">
      <xdr:nvSpPr>
        <xdr:cNvPr id="187" name="テキスト ボックス 186"/>
        <xdr:cNvSpPr txBox="1"/>
      </xdr:nvSpPr>
      <xdr:spPr>
        <a:xfrm>
          <a:off x="1719794" y="130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112452</xdr:rowOff>
    </xdr:from>
    <xdr:to>
      <xdr:col>1</xdr:col>
      <xdr:colOff>485775</xdr:colOff>
      <xdr:row>78</xdr:row>
      <xdr:rowOff>42602</xdr:rowOff>
    </xdr:to>
    <xdr:sp macro="" textlink="">
      <xdr:nvSpPr>
        <xdr:cNvPr id="188" name="フローチャート : 判断 187"/>
        <xdr:cNvSpPr/>
      </xdr:nvSpPr>
      <xdr:spPr>
        <a:xfrm>
          <a:off x="1079500" y="1331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59129</xdr:rowOff>
    </xdr:from>
    <xdr:ext cx="599010" cy="259045"/>
    <xdr:sp macro="" textlink="">
      <xdr:nvSpPr>
        <xdr:cNvPr id="189" name="テキスト ボックス 188"/>
        <xdr:cNvSpPr txBox="1"/>
      </xdr:nvSpPr>
      <xdr:spPr>
        <a:xfrm>
          <a:off x="830794" y="130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157600</xdr:rowOff>
    </xdr:from>
    <xdr:to>
      <xdr:col>6</xdr:col>
      <xdr:colOff>561975</xdr:colOff>
      <xdr:row>78</xdr:row>
      <xdr:rowOff>87750</xdr:rowOff>
    </xdr:to>
    <xdr:sp macro="" textlink="">
      <xdr:nvSpPr>
        <xdr:cNvPr id="195" name="円/楕円 194"/>
        <xdr:cNvSpPr/>
      </xdr:nvSpPr>
      <xdr:spPr>
        <a:xfrm>
          <a:off x="4584700" y="133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72527</xdr:rowOff>
    </xdr:from>
    <xdr:ext cx="534377" cy="259045"/>
    <xdr:sp macro="" textlink="">
      <xdr:nvSpPr>
        <xdr:cNvPr id="196" name="民生費該当値テキスト"/>
        <xdr:cNvSpPr txBox="1"/>
      </xdr:nvSpPr>
      <xdr:spPr>
        <a:xfrm>
          <a:off x="4686300" y="132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22834</xdr:rowOff>
    </xdr:from>
    <xdr:to>
      <xdr:col>5</xdr:col>
      <xdr:colOff>409575</xdr:colOff>
      <xdr:row>78</xdr:row>
      <xdr:rowOff>124434</xdr:rowOff>
    </xdr:to>
    <xdr:sp macro="" textlink="">
      <xdr:nvSpPr>
        <xdr:cNvPr id="197" name="円/楕円 196"/>
        <xdr:cNvSpPr/>
      </xdr:nvSpPr>
      <xdr:spPr>
        <a:xfrm>
          <a:off x="3746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115561</xdr:rowOff>
    </xdr:from>
    <xdr:ext cx="534377" cy="259045"/>
    <xdr:sp macro="" textlink="">
      <xdr:nvSpPr>
        <xdr:cNvPr id="198" name="テキスト ボックス 197"/>
        <xdr:cNvSpPr txBox="1"/>
      </xdr:nvSpPr>
      <xdr:spPr>
        <a:xfrm>
          <a:off x="3530111" y="134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42912</xdr:rowOff>
    </xdr:from>
    <xdr:to>
      <xdr:col>4</xdr:col>
      <xdr:colOff>206375</xdr:colOff>
      <xdr:row>78</xdr:row>
      <xdr:rowOff>144512</xdr:rowOff>
    </xdr:to>
    <xdr:sp macro="" textlink="">
      <xdr:nvSpPr>
        <xdr:cNvPr id="199" name="円/楕円 198"/>
        <xdr:cNvSpPr/>
      </xdr:nvSpPr>
      <xdr:spPr>
        <a:xfrm>
          <a:off x="2857500" y="134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135639</xdr:rowOff>
    </xdr:from>
    <xdr:ext cx="534377" cy="259045"/>
    <xdr:sp macro="" textlink="">
      <xdr:nvSpPr>
        <xdr:cNvPr id="200" name="テキスト ボックス 199"/>
        <xdr:cNvSpPr txBox="1"/>
      </xdr:nvSpPr>
      <xdr:spPr>
        <a:xfrm>
          <a:off x="2641111" y="135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54056</xdr:rowOff>
    </xdr:from>
    <xdr:to>
      <xdr:col>3</xdr:col>
      <xdr:colOff>3175</xdr:colOff>
      <xdr:row>78</xdr:row>
      <xdr:rowOff>155656</xdr:rowOff>
    </xdr:to>
    <xdr:sp macro="" textlink="">
      <xdr:nvSpPr>
        <xdr:cNvPr id="201" name="円/楕円 200"/>
        <xdr:cNvSpPr/>
      </xdr:nvSpPr>
      <xdr:spPr>
        <a:xfrm>
          <a:off x="1968500" y="134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146783</xdr:rowOff>
    </xdr:from>
    <xdr:ext cx="534377" cy="259045"/>
    <xdr:sp macro="" textlink="">
      <xdr:nvSpPr>
        <xdr:cNvPr id="202" name="テキスト ボックス 201"/>
        <xdr:cNvSpPr txBox="1"/>
      </xdr:nvSpPr>
      <xdr:spPr>
        <a:xfrm>
          <a:off x="1752111" y="135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161269</xdr:rowOff>
    </xdr:from>
    <xdr:to>
      <xdr:col>1</xdr:col>
      <xdr:colOff>485775</xdr:colOff>
      <xdr:row>78</xdr:row>
      <xdr:rowOff>91419</xdr:rowOff>
    </xdr:to>
    <xdr:sp macro="" textlink="">
      <xdr:nvSpPr>
        <xdr:cNvPr id="203" name="円/楕円 202"/>
        <xdr:cNvSpPr/>
      </xdr:nvSpPr>
      <xdr:spPr>
        <a:xfrm>
          <a:off x="1079500" y="133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82546</xdr:rowOff>
    </xdr:from>
    <xdr:ext cx="534377" cy="259045"/>
    <xdr:sp macro="" textlink="">
      <xdr:nvSpPr>
        <xdr:cNvPr id="204" name="テキスト ボックス 203"/>
        <xdr:cNvSpPr txBox="1"/>
      </xdr:nvSpPr>
      <xdr:spPr>
        <a:xfrm>
          <a:off x="863111" y="134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72394</xdr:rowOff>
    </xdr:from>
    <xdr:to>
      <xdr:col>6</xdr:col>
      <xdr:colOff>511175</xdr:colOff>
      <xdr:row>99</xdr:row>
      <xdr:rowOff>90436</xdr:rowOff>
    </xdr:to>
    <xdr:cxnSp macro="">
      <xdr:nvCxnSpPr>
        <xdr:cNvPr id="236" name="直線コネクタ 235"/>
        <xdr:cNvCxnSpPr/>
      </xdr:nvCxnSpPr>
      <xdr:spPr>
        <a:xfrm flipV="1">
          <a:off x="3797300" y="17045944"/>
          <a:ext cx="8382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68622</xdr:rowOff>
    </xdr:from>
    <xdr:to>
      <xdr:col>5</xdr:col>
      <xdr:colOff>358775</xdr:colOff>
      <xdr:row>99</xdr:row>
      <xdr:rowOff>90436</xdr:rowOff>
    </xdr:to>
    <xdr:cxnSp macro="">
      <xdr:nvCxnSpPr>
        <xdr:cNvPr id="239" name="直線コネクタ 238"/>
        <xdr:cNvCxnSpPr/>
      </xdr:nvCxnSpPr>
      <xdr:spPr>
        <a:xfrm>
          <a:off x="2908300" y="1704217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0" name="フローチャート : 判断 239"/>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1" name="テキスト ボックス 240"/>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68622</xdr:rowOff>
    </xdr:from>
    <xdr:to>
      <xdr:col>4</xdr:col>
      <xdr:colOff>155575</xdr:colOff>
      <xdr:row>99</xdr:row>
      <xdr:rowOff>96168</xdr:rowOff>
    </xdr:to>
    <xdr:cxnSp macro="">
      <xdr:nvCxnSpPr>
        <xdr:cNvPr id="242" name="直線コネクタ 241"/>
        <xdr:cNvCxnSpPr/>
      </xdr:nvCxnSpPr>
      <xdr:spPr>
        <a:xfrm flipV="1">
          <a:off x="2019300" y="17042172"/>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3" name="フローチャート : 判断 242"/>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4" name="テキスト ボックス 243"/>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91106</xdr:rowOff>
    </xdr:from>
    <xdr:to>
      <xdr:col>2</xdr:col>
      <xdr:colOff>638175</xdr:colOff>
      <xdr:row>99</xdr:row>
      <xdr:rowOff>96168</xdr:rowOff>
    </xdr:to>
    <xdr:cxnSp macro="">
      <xdr:nvCxnSpPr>
        <xdr:cNvPr id="245" name="直線コネクタ 244"/>
        <xdr:cNvCxnSpPr/>
      </xdr:nvCxnSpPr>
      <xdr:spPr>
        <a:xfrm>
          <a:off x="1130300" y="17064656"/>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6" name="フローチャート : 判断 245"/>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7" name="テキスト ボックス 246"/>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48" name="フローチャート : 判断 247"/>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49" name="テキスト ボックス 248"/>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21594</xdr:rowOff>
    </xdr:from>
    <xdr:to>
      <xdr:col>6</xdr:col>
      <xdr:colOff>561975</xdr:colOff>
      <xdr:row>99</xdr:row>
      <xdr:rowOff>123194</xdr:rowOff>
    </xdr:to>
    <xdr:sp macro="" textlink="">
      <xdr:nvSpPr>
        <xdr:cNvPr id="255" name="円/楕円 254"/>
        <xdr:cNvSpPr/>
      </xdr:nvSpPr>
      <xdr:spPr>
        <a:xfrm>
          <a:off x="4584700" y="169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107971</xdr:rowOff>
    </xdr:from>
    <xdr:ext cx="534377" cy="259045"/>
    <xdr:sp macro="" textlink="">
      <xdr:nvSpPr>
        <xdr:cNvPr id="256" name="衛生費該当値テキスト"/>
        <xdr:cNvSpPr txBox="1"/>
      </xdr:nvSpPr>
      <xdr:spPr>
        <a:xfrm>
          <a:off x="4686300" y="1691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39636</xdr:rowOff>
    </xdr:from>
    <xdr:to>
      <xdr:col>5</xdr:col>
      <xdr:colOff>409575</xdr:colOff>
      <xdr:row>99</xdr:row>
      <xdr:rowOff>141236</xdr:rowOff>
    </xdr:to>
    <xdr:sp macro="" textlink="">
      <xdr:nvSpPr>
        <xdr:cNvPr id="257" name="円/楕円 256"/>
        <xdr:cNvSpPr/>
      </xdr:nvSpPr>
      <xdr:spPr>
        <a:xfrm>
          <a:off x="3746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132363</xdr:rowOff>
    </xdr:from>
    <xdr:ext cx="534377" cy="259045"/>
    <xdr:sp macro="" textlink="">
      <xdr:nvSpPr>
        <xdr:cNvPr id="258" name="テキスト ボックス 257"/>
        <xdr:cNvSpPr txBox="1"/>
      </xdr:nvSpPr>
      <xdr:spPr>
        <a:xfrm>
          <a:off x="3530111" y="171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17822</xdr:rowOff>
    </xdr:from>
    <xdr:to>
      <xdr:col>4</xdr:col>
      <xdr:colOff>206375</xdr:colOff>
      <xdr:row>99</xdr:row>
      <xdr:rowOff>119422</xdr:rowOff>
    </xdr:to>
    <xdr:sp macro="" textlink="">
      <xdr:nvSpPr>
        <xdr:cNvPr id="259" name="円/楕円 258"/>
        <xdr:cNvSpPr/>
      </xdr:nvSpPr>
      <xdr:spPr>
        <a:xfrm>
          <a:off x="2857500" y="169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110549</xdr:rowOff>
    </xdr:from>
    <xdr:ext cx="534377" cy="259045"/>
    <xdr:sp macro="" textlink="">
      <xdr:nvSpPr>
        <xdr:cNvPr id="260" name="テキスト ボックス 259"/>
        <xdr:cNvSpPr txBox="1"/>
      </xdr:nvSpPr>
      <xdr:spPr>
        <a:xfrm>
          <a:off x="2641111" y="170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45368</xdr:rowOff>
    </xdr:from>
    <xdr:to>
      <xdr:col>3</xdr:col>
      <xdr:colOff>3175</xdr:colOff>
      <xdr:row>99</xdr:row>
      <xdr:rowOff>146968</xdr:rowOff>
    </xdr:to>
    <xdr:sp macro="" textlink="">
      <xdr:nvSpPr>
        <xdr:cNvPr id="261" name="円/楕円 260"/>
        <xdr:cNvSpPr/>
      </xdr:nvSpPr>
      <xdr:spPr>
        <a:xfrm>
          <a:off x="1968500" y="170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138095</xdr:rowOff>
    </xdr:from>
    <xdr:ext cx="534377" cy="259045"/>
    <xdr:sp macro="" textlink="">
      <xdr:nvSpPr>
        <xdr:cNvPr id="262" name="テキスト ボックス 261"/>
        <xdr:cNvSpPr txBox="1"/>
      </xdr:nvSpPr>
      <xdr:spPr>
        <a:xfrm>
          <a:off x="1752111" y="171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40306</xdr:rowOff>
    </xdr:from>
    <xdr:to>
      <xdr:col>1</xdr:col>
      <xdr:colOff>485775</xdr:colOff>
      <xdr:row>99</xdr:row>
      <xdr:rowOff>141906</xdr:rowOff>
    </xdr:to>
    <xdr:sp macro="" textlink="">
      <xdr:nvSpPr>
        <xdr:cNvPr id="263" name="円/楕円 262"/>
        <xdr:cNvSpPr/>
      </xdr:nvSpPr>
      <xdr:spPr>
        <a:xfrm>
          <a:off x="1079500" y="170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133033</xdr:rowOff>
    </xdr:from>
    <xdr:ext cx="534377" cy="259045"/>
    <xdr:sp macro="" textlink="">
      <xdr:nvSpPr>
        <xdr:cNvPr id="264" name="テキスト ボックス 263"/>
        <xdr:cNvSpPr txBox="1"/>
      </xdr:nvSpPr>
      <xdr:spPr>
        <a:xfrm>
          <a:off x="863111" y="171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42708</xdr:rowOff>
    </xdr:from>
    <xdr:to>
      <xdr:col>15</xdr:col>
      <xdr:colOff>180975</xdr:colOff>
      <xdr:row>39</xdr:row>
      <xdr:rowOff>46300</xdr:rowOff>
    </xdr:to>
    <xdr:cxnSp macro="">
      <xdr:nvCxnSpPr>
        <xdr:cNvPr id="295" name="直線コネクタ 294"/>
        <xdr:cNvCxnSpPr/>
      </xdr:nvCxnSpPr>
      <xdr:spPr>
        <a:xfrm flipV="1">
          <a:off x="9639300" y="6729258"/>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46300</xdr:rowOff>
    </xdr:from>
    <xdr:to>
      <xdr:col>14</xdr:col>
      <xdr:colOff>28575</xdr:colOff>
      <xdr:row>39</xdr:row>
      <xdr:rowOff>79938</xdr:rowOff>
    </xdr:to>
    <xdr:cxnSp macro="">
      <xdr:nvCxnSpPr>
        <xdr:cNvPr id="298" name="直線コネクタ 297"/>
        <xdr:cNvCxnSpPr/>
      </xdr:nvCxnSpPr>
      <xdr:spPr>
        <a:xfrm flipV="1">
          <a:off x="8750300" y="6732850"/>
          <a:ext cx="889000" cy="3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61141</xdr:rowOff>
    </xdr:from>
    <xdr:to>
      <xdr:col>14</xdr:col>
      <xdr:colOff>79375</xdr:colOff>
      <xdr:row>38</xdr:row>
      <xdr:rowOff>162741</xdr:rowOff>
    </xdr:to>
    <xdr:sp macro="" textlink="">
      <xdr:nvSpPr>
        <xdr:cNvPr id="299" name="フローチャート :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55608</xdr:rowOff>
    </xdr:from>
    <xdr:to>
      <xdr:col>12</xdr:col>
      <xdr:colOff>511175</xdr:colOff>
      <xdr:row>39</xdr:row>
      <xdr:rowOff>79938</xdr:rowOff>
    </xdr:to>
    <xdr:cxnSp macro="">
      <xdr:nvCxnSpPr>
        <xdr:cNvPr id="301" name="直線コネクタ 300"/>
        <xdr:cNvCxnSpPr/>
      </xdr:nvCxnSpPr>
      <xdr:spPr>
        <a:xfrm>
          <a:off x="7861300" y="6742158"/>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19177</xdr:rowOff>
    </xdr:from>
    <xdr:to>
      <xdr:col>12</xdr:col>
      <xdr:colOff>561975</xdr:colOff>
      <xdr:row>38</xdr:row>
      <xdr:rowOff>120777</xdr:rowOff>
    </xdr:to>
    <xdr:sp macro="" textlink="">
      <xdr:nvSpPr>
        <xdr:cNvPr id="302" name="フローチャート : 判断 301"/>
        <xdr:cNvSpPr/>
      </xdr:nvSpPr>
      <xdr:spPr>
        <a:xfrm>
          <a:off x="8699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137304</xdr:rowOff>
    </xdr:from>
    <xdr:ext cx="469744" cy="259045"/>
    <xdr:sp macro="" textlink="">
      <xdr:nvSpPr>
        <xdr:cNvPr id="303" name="テキスト ボックス 302"/>
        <xdr:cNvSpPr txBox="1"/>
      </xdr:nvSpPr>
      <xdr:spPr>
        <a:xfrm>
          <a:off x="8515427" y="630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18542</xdr:rowOff>
    </xdr:from>
    <xdr:to>
      <xdr:col>11</xdr:col>
      <xdr:colOff>307975</xdr:colOff>
      <xdr:row>39</xdr:row>
      <xdr:rowOff>55608</xdr:rowOff>
    </xdr:to>
    <xdr:cxnSp macro="">
      <xdr:nvCxnSpPr>
        <xdr:cNvPr id="304" name="直線コネクタ 303"/>
        <xdr:cNvCxnSpPr/>
      </xdr:nvCxnSpPr>
      <xdr:spPr>
        <a:xfrm>
          <a:off x="6972300" y="6533642"/>
          <a:ext cx="889000" cy="2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146540</xdr:rowOff>
    </xdr:from>
    <xdr:to>
      <xdr:col>11</xdr:col>
      <xdr:colOff>358775</xdr:colOff>
      <xdr:row>38</xdr:row>
      <xdr:rowOff>76690</xdr:rowOff>
    </xdr:to>
    <xdr:sp macro="" textlink="">
      <xdr:nvSpPr>
        <xdr:cNvPr id="305" name="フローチャート : 判断 304"/>
        <xdr:cNvSpPr/>
      </xdr:nvSpPr>
      <xdr:spPr>
        <a:xfrm>
          <a:off x="7810500" y="64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93217</xdr:rowOff>
    </xdr:from>
    <xdr:ext cx="469744" cy="259045"/>
    <xdr:sp macro="" textlink="">
      <xdr:nvSpPr>
        <xdr:cNvPr id="306" name="テキスト ボックス 305"/>
        <xdr:cNvSpPr txBox="1"/>
      </xdr:nvSpPr>
      <xdr:spPr>
        <a:xfrm>
          <a:off x="7626427" y="626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37465</xdr:rowOff>
    </xdr:from>
    <xdr:to>
      <xdr:col>10</xdr:col>
      <xdr:colOff>155575</xdr:colOff>
      <xdr:row>37</xdr:row>
      <xdr:rowOff>139065</xdr:rowOff>
    </xdr:to>
    <xdr:sp macro="" textlink="">
      <xdr:nvSpPr>
        <xdr:cNvPr id="307" name="フローチャート : 判断 306"/>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155592</xdr:rowOff>
    </xdr:from>
    <xdr:ext cx="469744" cy="259045"/>
    <xdr:sp macro="" textlink="">
      <xdr:nvSpPr>
        <xdr:cNvPr id="308" name="テキスト ボックス 307"/>
        <xdr:cNvSpPr txBox="1"/>
      </xdr:nvSpPr>
      <xdr:spPr>
        <a:xfrm>
          <a:off x="6737427"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163358</xdr:rowOff>
    </xdr:from>
    <xdr:to>
      <xdr:col>15</xdr:col>
      <xdr:colOff>231775</xdr:colOff>
      <xdr:row>39</xdr:row>
      <xdr:rowOff>93508</xdr:rowOff>
    </xdr:to>
    <xdr:sp macro="" textlink="">
      <xdr:nvSpPr>
        <xdr:cNvPr id="314" name="円/楕円 313"/>
        <xdr:cNvSpPr/>
      </xdr:nvSpPr>
      <xdr:spPr>
        <a:xfrm>
          <a:off x="10426700" y="66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78285</xdr:rowOff>
    </xdr:from>
    <xdr:ext cx="378565" cy="259045"/>
    <xdr:sp macro="" textlink="">
      <xdr:nvSpPr>
        <xdr:cNvPr id="315" name="労働費該当値テキスト"/>
        <xdr:cNvSpPr txBox="1"/>
      </xdr:nvSpPr>
      <xdr:spPr>
        <a:xfrm>
          <a:off x="10528300" y="659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166950</xdr:rowOff>
    </xdr:from>
    <xdr:to>
      <xdr:col>14</xdr:col>
      <xdr:colOff>79375</xdr:colOff>
      <xdr:row>39</xdr:row>
      <xdr:rowOff>97100</xdr:rowOff>
    </xdr:to>
    <xdr:sp macro="" textlink="">
      <xdr:nvSpPr>
        <xdr:cNvPr id="316" name="円/楕円 315"/>
        <xdr:cNvSpPr/>
      </xdr:nvSpPr>
      <xdr:spPr>
        <a:xfrm>
          <a:off x="9588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88227</xdr:rowOff>
    </xdr:from>
    <xdr:ext cx="378565" cy="259045"/>
    <xdr:sp macro="" textlink="">
      <xdr:nvSpPr>
        <xdr:cNvPr id="317" name="テキスト ボックス 316"/>
        <xdr:cNvSpPr txBox="1"/>
      </xdr:nvSpPr>
      <xdr:spPr>
        <a:xfrm>
          <a:off x="9450017" y="677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29138</xdr:rowOff>
    </xdr:from>
    <xdr:to>
      <xdr:col>12</xdr:col>
      <xdr:colOff>561975</xdr:colOff>
      <xdr:row>39</xdr:row>
      <xdr:rowOff>130738</xdr:rowOff>
    </xdr:to>
    <xdr:sp macro="" textlink="">
      <xdr:nvSpPr>
        <xdr:cNvPr id="318" name="円/楕円 317"/>
        <xdr:cNvSpPr/>
      </xdr:nvSpPr>
      <xdr:spPr>
        <a:xfrm>
          <a:off x="8699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121865</xdr:rowOff>
    </xdr:from>
    <xdr:ext cx="378565" cy="259045"/>
    <xdr:sp macro="" textlink="">
      <xdr:nvSpPr>
        <xdr:cNvPr id="319" name="テキスト ボックス 318"/>
        <xdr:cNvSpPr txBox="1"/>
      </xdr:nvSpPr>
      <xdr:spPr>
        <a:xfrm>
          <a:off x="8561017" y="6808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4808</xdr:rowOff>
    </xdr:from>
    <xdr:to>
      <xdr:col>11</xdr:col>
      <xdr:colOff>358775</xdr:colOff>
      <xdr:row>39</xdr:row>
      <xdr:rowOff>106408</xdr:rowOff>
    </xdr:to>
    <xdr:sp macro="" textlink="">
      <xdr:nvSpPr>
        <xdr:cNvPr id="320" name="円/楕円 319"/>
        <xdr:cNvSpPr/>
      </xdr:nvSpPr>
      <xdr:spPr>
        <a:xfrm>
          <a:off x="7810500" y="66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97535</xdr:rowOff>
    </xdr:from>
    <xdr:ext cx="378565" cy="259045"/>
    <xdr:sp macro="" textlink="">
      <xdr:nvSpPr>
        <xdr:cNvPr id="321" name="テキスト ボックス 320"/>
        <xdr:cNvSpPr txBox="1"/>
      </xdr:nvSpPr>
      <xdr:spPr>
        <a:xfrm>
          <a:off x="7672017" y="678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139192</xdr:rowOff>
    </xdr:from>
    <xdr:to>
      <xdr:col>10</xdr:col>
      <xdr:colOff>155575</xdr:colOff>
      <xdr:row>38</xdr:row>
      <xdr:rowOff>69342</xdr:rowOff>
    </xdr:to>
    <xdr:sp macro="" textlink="">
      <xdr:nvSpPr>
        <xdr:cNvPr id="322" name="円/楕円 321"/>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60469</xdr:rowOff>
    </xdr:from>
    <xdr:ext cx="469744" cy="259045"/>
    <xdr:sp macro="" textlink="">
      <xdr:nvSpPr>
        <xdr:cNvPr id="323" name="テキスト ボックス 322"/>
        <xdr:cNvSpPr txBox="1"/>
      </xdr:nvSpPr>
      <xdr:spPr>
        <a:xfrm>
          <a:off x="6737427"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27846</xdr:rowOff>
    </xdr:from>
    <xdr:to>
      <xdr:col>15</xdr:col>
      <xdr:colOff>180975</xdr:colOff>
      <xdr:row>58</xdr:row>
      <xdr:rowOff>53751</xdr:rowOff>
    </xdr:to>
    <xdr:cxnSp macro="">
      <xdr:nvCxnSpPr>
        <xdr:cNvPr id="350" name="直線コネクタ 349"/>
        <xdr:cNvCxnSpPr/>
      </xdr:nvCxnSpPr>
      <xdr:spPr>
        <a:xfrm>
          <a:off x="9639300" y="9971946"/>
          <a:ext cx="838200" cy="2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27846</xdr:rowOff>
    </xdr:from>
    <xdr:to>
      <xdr:col>14</xdr:col>
      <xdr:colOff>28575</xdr:colOff>
      <xdr:row>58</xdr:row>
      <xdr:rowOff>46555</xdr:rowOff>
    </xdr:to>
    <xdr:cxnSp macro="">
      <xdr:nvCxnSpPr>
        <xdr:cNvPr id="353" name="直線コネクタ 352"/>
        <xdr:cNvCxnSpPr/>
      </xdr:nvCxnSpPr>
      <xdr:spPr>
        <a:xfrm flipV="1">
          <a:off x="8750300" y="9971946"/>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38649</xdr:rowOff>
    </xdr:from>
    <xdr:to>
      <xdr:col>14</xdr:col>
      <xdr:colOff>79375</xdr:colOff>
      <xdr:row>58</xdr:row>
      <xdr:rowOff>140249</xdr:rowOff>
    </xdr:to>
    <xdr:sp macro="" textlink="">
      <xdr:nvSpPr>
        <xdr:cNvPr id="354" name="フローチャート : 判断 353"/>
        <xdr:cNvSpPr/>
      </xdr:nvSpPr>
      <xdr:spPr>
        <a:xfrm>
          <a:off x="9588500" y="99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131376</xdr:rowOff>
    </xdr:from>
    <xdr:ext cx="534377" cy="259045"/>
    <xdr:sp macro="" textlink="">
      <xdr:nvSpPr>
        <xdr:cNvPr id="355" name="テキスト ボックス 354"/>
        <xdr:cNvSpPr txBox="1"/>
      </xdr:nvSpPr>
      <xdr:spPr>
        <a:xfrm>
          <a:off x="9372111" y="10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46555</xdr:rowOff>
    </xdr:from>
    <xdr:to>
      <xdr:col>12</xdr:col>
      <xdr:colOff>511175</xdr:colOff>
      <xdr:row>58</xdr:row>
      <xdr:rowOff>46779</xdr:rowOff>
    </xdr:to>
    <xdr:cxnSp macro="">
      <xdr:nvCxnSpPr>
        <xdr:cNvPr id="356" name="直線コネクタ 355"/>
        <xdr:cNvCxnSpPr/>
      </xdr:nvCxnSpPr>
      <xdr:spPr>
        <a:xfrm flipV="1">
          <a:off x="7861300" y="9990655"/>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27457</xdr:rowOff>
    </xdr:from>
    <xdr:to>
      <xdr:col>12</xdr:col>
      <xdr:colOff>561975</xdr:colOff>
      <xdr:row>58</xdr:row>
      <xdr:rowOff>129057</xdr:rowOff>
    </xdr:to>
    <xdr:sp macro="" textlink="">
      <xdr:nvSpPr>
        <xdr:cNvPr id="357" name="フローチャート : 判断 356"/>
        <xdr:cNvSpPr/>
      </xdr:nvSpPr>
      <xdr:spPr>
        <a:xfrm>
          <a:off x="8699500" y="99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120184</xdr:rowOff>
    </xdr:from>
    <xdr:ext cx="534377" cy="259045"/>
    <xdr:sp macro="" textlink="">
      <xdr:nvSpPr>
        <xdr:cNvPr id="358" name="テキスト ボックス 357"/>
        <xdr:cNvSpPr txBox="1"/>
      </xdr:nvSpPr>
      <xdr:spPr>
        <a:xfrm>
          <a:off x="8483111" y="100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46779</xdr:rowOff>
    </xdr:from>
    <xdr:to>
      <xdr:col>11</xdr:col>
      <xdr:colOff>307975</xdr:colOff>
      <xdr:row>58</xdr:row>
      <xdr:rowOff>55127</xdr:rowOff>
    </xdr:to>
    <xdr:cxnSp macro="">
      <xdr:nvCxnSpPr>
        <xdr:cNvPr id="359" name="直線コネクタ 358"/>
        <xdr:cNvCxnSpPr/>
      </xdr:nvCxnSpPr>
      <xdr:spPr>
        <a:xfrm flipV="1">
          <a:off x="6972300" y="9990879"/>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33725</xdr:rowOff>
    </xdr:from>
    <xdr:to>
      <xdr:col>11</xdr:col>
      <xdr:colOff>358775</xdr:colOff>
      <xdr:row>58</xdr:row>
      <xdr:rowOff>135325</xdr:rowOff>
    </xdr:to>
    <xdr:sp macro="" textlink="">
      <xdr:nvSpPr>
        <xdr:cNvPr id="360" name="フローチャート : 判断 359"/>
        <xdr:cNvSpPr/>
      </xdr:nvSpPr>
      <xdr:spPr>
        <a:xfrm>
          <a:off x="7810500" y="99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126452</xdr:rowOff>
    </xdr:from>
    <xdr:ext cx="534377" cy="259045"/>
    <xdr:sp macro="" textlink="">
      <xdr:nvSpPr>
        <xdr:cNvPr id="361" name="テキスト ボックス 360"/>
        <xdr:cNvSpPr txBox="1"/>
      </xdr:nvSpPr>
      <xdr:spPr>
        <a:xfrm>
          <a:off x="7594111" y="10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38123</xdr:rowOff>
    </xdr:from>
    <xdr:to>
      <xdr:col>10</xdr:col>
      <xdr:colOff>155575</xdr:colOff>
      <xdr:row>58</xdr:row>
      <xdr:rowOff>139723</xdr:rowOff>
    </xdr:to>
    <xdr:sp macro="" textlink="">
      <xdr:nvSpPr>
        <xdr:cNvPr id="362" name="フローチャート : 判断 361"/>
        <xdr:cNvSpPr/>
      </xdr:nvSpPr>
      <xdr:spPr>
        <a:xfrm>
          <a:off x="6921500" y="998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130850</xdr:rowOff>
    </xdr:from>
    <xdr:ext cx="534377" cy="259045"/>
    <xdr:sp macro="" textlink="">
      <xdr:nvSpPr>
        <xdr:cNvPr id="363" name="テキスト ボックス 362"/>
        <xdr:cNvSpPr txBox="1"/>
      </xdr:nvSpPr>
      <xdr:spPr>
        <a:xfrm>
          <a:off x="6705111" y="100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2951</xdr:rowOff>
    </xdr:from>
    <xdr:to>
      <xdr:col>15</xdr:col>
      <xdr:colOff>231775</xdr:colOff>
      <xdr:row>58</xdr:row>
      <xdr:rowOff>104551</xdr:rowOff>
    </xdr:to>
    <xdr:sp macro="" textlink="">
      <xdr:nvSpPr>
        <xdr:cNvPr id="369" name="円/楕円 368"/>
        <xdr:cNvSpPr/>
      </xdr:nvSpPr>
      <xdr:spPr>
        <a:xfrm>
          <a:off x="10426700" y="99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70"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148496</xdr:rowOff>
    </xdr:from>
    <xdr:to>
      <xdr:col>14</xdr:col>
      <xdr:colOff>79375</xdr:colOff>
      <xdr:row>58</xdr:row>
      <xdr:rowOff>78646</xdr:rowOff>
    </xdr:to>
    <xdr:sp macro="" textlink="">
      <xdr:nvSpPr>
        <xdr:cNvPr id="371" name="円/楕円 370"/>
        <xdr:cNvSpPr/>
      </xdr:nvSpPr>
      <xdr:spPr>
        <a:xfrm>
          <a:off x="9588500" y="99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95173</xdr:rowOff>
    </xdr:from>
    <xdr:ext cx="534377" cy="259045"/>
    <xdr:sp macro="" textlink="">
      <xdr:nvSpPr>
        <xdr:cNvPr id="372" name="テキスト ボックス 371"/>
        <xdr:cNvSpPr txBox="1"/>
      </xdr:nvSpPr>
      <xdr:spPr>
        <a:xfrm>
          <a:off x="9372111" y="96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167205</xdr:rowOff>
    </xdr:from>
    <xdr:to>
      <xdr:col>12</xdr:col>
      <xdr:colOff>561975</xdr:colOff>
      <xdr:row>58</xdr:row>
      <xdr:rowOff>97355</xdr:rowOff>
    </xdr:to>
    <xdr:sp macro="" textlink="">
      <xdr:nvSpPr>
        <xdr:cNvPr id="373" name="円/楕円 372"/>
        <xdr:cNvSpPr/>
      </xdr:nvSpPr>
      <xdr:spPr>
        <a:xfrm>
          <a:off x="8699500" y="99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113882</xdr:rowOff>
    </xdr:from>
    <xdr:ext cx="534377" cy="259045"/>
    <xdr:sp macro="" textlink="">
      <xdr:nvSpPr>
        <xdr:cNvPr id="374" name="テキスト ボックス 373"/>
        <xdr:cNvSpPr txBox="1"/>
      </xdr:nvSpPr>
      <xdr:spPr>
        <a:xfrm>
          <a:off x="8483111" y="971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167429</xdr:rowOff>
    </xdr:from>
    <xdr:to>
      <xdr:col>11</xdr:col>
      <xdr:colOff>358775</xdr:colOff>
      <xdr:row>58</xdr:row>
      <xdr:rowOff>97579</xdr:rowOff>
    </xdr:to>
    <xdr:sp macro="" textlink="">
      <xdr:nvSpPr>
        <xdr:cNvPr id="375" name="円/楕円 374"/>
        <xdr:cNvSpPr/>
      </xdr:nvSpPr>
      <xdr:spPr>
        <a:xfrm>
          <a:off x="7810500" y="9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114106</xdr:rowOff>
    </xdr:from>
    <xdr:ext cx="534377" cy="259045"/>
    <xdr:sp macro="" textlink="">
      <xdr:nvSpPr>
        <xdr:cNvPr id="376" name="テキスト ボックス 375"/>
        <xdr:cNvSpPr txBox="1"/>
      </xdr:nvSpPr>
      <xdr:spPr>
        <a:xfrm>
          <a:off x="7594111" y="97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4327</xdr:rowOff>
    </xdr:from>
    <xdr:to>
      <xdr:col>10</xdr:col>
      <xdr:colOff>155575</xdr:colOff>
      <xdr:row>58</xdr:row>
      <xdr:rowOff>105927</xdr:rowOff>
    </xdr:to>
    <xdr:sp macro="" textlink="">
      <xdr:nvSpPr>
        <xdr:cNvPr id="377" name="円/楕円 376"/>
        <xdr:cNvSpPr/>
      </xdr:nvSpPr>
      <xdr:spPr>
        <a:xfrm>
          <a:off x="6921500" y="99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122454</xdr:rowOff>
    </xdr:from>
    <xdr:ext cx="534377" cy="259045"/>
    <xdr:sp macro="" textlink="">
      <xdr:nvSpPr>
        <xdr:cNvPr id="378" name="テキスト ボックス 377"/>
        <xdr:cNvSpPr txBox="1"/>
      </xdr:nvSpPr>
      <xdr:spPr>
        <a:xfrm>
          <a:off x="6705111" y="97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84182</xdr:rowOff>
    </xdr:from>
    <xdr:to>
      <xdr:col>15</xdr:col>
      <xdr:colOff>180975</xdr:colOff>
      <xdr:row>78</xdr:row>
      <xdr:rowOff>145186</xdr:rowOff>
    </xdr:to>
    <xdr:cxnSp macro="">
      <xdr:nvCxnSpPr>
        <xdr:cNvPr id="409" name="直線コネクタ 408"/>
        <xdr:cNvCxnSpPr/>
      </xdr:nvCxnSpPr>
      <xdr:spPr>
        <a:xfrm flipV="1">
          <a:off x="9639300" y="13457282"/>
          <a:ext cx="8382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145186</xdr:rowOff>
    </xdr:from>
    <xdr:to>
      <xdr:col>14</xdr:col>
      <xdr:colOff>28575</xdr:colOff>
      <xdr:row>78</xdr:row>
      <xdr:rowOff>155930</xdr:rowOff>
    </xdr:to>
    <xdr:cxnSp macro="">
      <xdr:nvCxnSpPr>
        <xdr:cNvPr id="412" name="直線コネクタ 411"/>
        <xdr:cNvCxnSpPr/>
      </xdr:nvCxnSpPr>
      <xdr:spPr>
        <a:xfrm flipV="1">
          <a:off x="8750300" y="1351828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155930</xdr:rowOff>
    </xdr:from>
    <xdr:to>
      <xdr:col>12</xdr:col>
      <xdr:colOff>511175</xdr:colOff>
      <xdr:row>78</xdr:row>
      <xdr:rowOff>162103</xdr:rowOff>
    </xdr:to>
    <xdr:cxnSp macro="">
      <xdr:nvCxnSpPr>
        <xdr:cNvPr id="415" name="直線コネクタ 414"/>
        <xdr:cNvCxnSpPr/>
      </xdr:nvCxnSpPr>
      <xdr:spPr>
        <a:xfrm flipV="1">
          <a:off x="7861300" y="13529030"/>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162103</xdr:rowOff>
    </xdr:from>
    <xdr:to>
      <xdr:col>11</xdr:col>
      <xdr:colOff>307975</xdr:colOff>
      <xdr:row>79</xdr:row>
      <xdr:rowOff>1854</xdr:rowOff>
    </xdr:to>
    <xdr:cxnSp macro="">
      <xdr:nvCxnSpPr>
        <xdr:cNvPr id="418" name="直線コネクタ 417"/>
        <xdr:cNvCxnSpPr/>
      </xdr:nvCxnSpPr>
      <xdr:spPr>
        <a:xfrm flipV="1">
          <a:off x="6972300" y="1353520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33382</xdr:rowOff>
    </xdr:from>
    <xdr:to>
      <xdr:col>15</xdr:col>
      <xdr:colOff>231775</xdr:colOff>
      <xdr:row>78</xdr:row>
      <xdr:rowOff>134982</xdr:rowOff>
    </xdr:to>
    <xdr:sp macro="" textlink="">
      <xdr:nvSpPr>
        <xdr:cNvPr id="428" name="円/楕円 427"/>
        <xdr:cNvSpPr/>
      </xdr:nvSpPr>
      <xdr:spPr>
        <a:xfrm>
          <a:off x="10426700" y="134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11809</xdr:rowOff>
    </xdr:from>
    <xdr:ext cx="469744" cy="259045"/>
    <xdr:sp macro="" textlink="">
      <xdr:nvSpPr>
        <xdr:cNvPr id="429" name="商工費該当値テキスト"/>
        <xdr:cNvSpPr txBox="1"/>
      </xdr:nvSpPr>
      <xdr:spPr>
        <a:xfrm>
          <a:off x="10528300" y="133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94386</xdr:rowOff>
    </xdr:from>
    <xdr:to>
      <xdr:col>14</xdr:col>
      <xdr:colOff>79375</xdr:colOff>
      <xdr:row>79</xdr:row>
      <xdr:rowOff>24536</xdr:rowOff>
    </xdr:to>
    <xdr:sp macro="" textlink="">
      <xdr:nvSpPr>
        <xdr:cNvPr id="430" name="円/楕円 429"/>
        <xdr:cNvSpPr/>
      </xdr:nvSpPr>
      <xdr:spPr>
        <a:xfrm>
          <a:off x="95885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15663</xdr:rowOff>
    </xdr:from>
    <xdr:ext cx="469744" cy="259045"/>
    <xdr:sp macro="" textlink="">
      <xdr:nvSpPr>
        <xdr:cNvPr id="431" name="テキスト ボックス 430"/>
        <xdr:cNvSpPr txBox="1"/>
      </xdr:nvSpPr>
      <xdr:spPr>
        <a:xfrm>
          <a:off x="9404427"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105130</xdr:rowOff>
    </xdr:from>
    <xdr:to>
      <xdr:col>12</xdr:col>
      <xdr:colOff>561975</xdr:colOff>
      <xdr:row>79</xdr:row>
      <xdr:rowOff>35280</xdr:rowOff>
    </xdr:to>
    <xdr:sp macro="" textlink="">
      <xdr:nvSpPr>
        <xdr:cNvPr id="432" name="円/楕円 431"/>
        <xdr:cNvSpPr/>
      </xdr:nvSpPr>
      <xdr:spPr>
        <a:xfrm>
          <a:off x="86995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26407</xdr:rowOff>
    </xdr:from>
    <xdr:ext cx="469744" cy="259045"/>
    <xdr:sp macro="" textlink="">
      <xdr:nvSpPr>
        <xdr:cNvPr id="433" name="テキスト ボックス 432"/>
        <xdr:cNvSpPr txBox="1"/>
      </xdr:nvSpPr>
      <xdr:spPr>
        <a:xfrm>
          <a:off x="8515427" y="135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111303</xdr:rowOff>
    </xdr:from>
    <xdr:to>
      <xdr:col>11</xdr:col>
      <xdr:colOff>358775</xdr:colOff>
      <xdr:row>79</xdr:row>
      <xdr:rowOff>41453</xdr:rowOff>
    </xdr:to>
    <xdr:sp macro="" textlink="">
      <xdr:nvSpPr>
        <xdr:cNvPr id="434" name="円/楕円 433"/>
        <xdr:cNvSpPr/>
      </xdr:nvSpPr>
      <xdr:spPr>
        <a:xfrm>
          <a:off x="7810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32580</xdr:rowOff>
    </xdr:from>
    <xdr:ext cx="469744" cy="259045"/>
    <xdr:sp macro="" textlink="">
      <xdr:nvSpPr>
        <xdr:cNvPr id="435" name="テキスト ボックス 434"/>
        <xdr:cNvSpPr txBox="1"/>
      </xdr:nvSpPr>
      <xdr:spPr>
        <a:xfrm>
          <a:off x="76264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122504</xdr:rowOff>
    </xdr:from>
    <xdr:to>
      <xdr:col>10</xdr:col>
      <xdr:colOff>155575</xdr:colOff>
      <xdr:row>79</xdr:row>
      <xdr:rowOff>52654</xdr:rowOff>
    </xdr:to>
    <xdr:sp macro="" textlink="">
      <xdr:nvSpPr>
        <xdr:cNvPr id="436" name="円/楕円 435"/>
        <xdr:cNvSpPr/>
      </xdr:nvSpPr>
      <xdr:spPr>
        <a:xfrm>
          <a:off x="69215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43781</xdr:rowOff>
    </xdr:from>
    <xdr:ext cx="469744" cy="259045"/>
    <xdr:sp macro="" textlink="">
      <xdr:nvSpPr>
        <xdr:cNvPr id="437" name="テキスト ボックス 436"/>
        <xdr:cNvSpPr txBox="1"/>
      </xdr:nvSpPr>
      <xdr:spPr>
        <a:xfrm>
          <a:off x="6737427" y="135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9581</xdr:rowOff>
    </xdr:from>
    <xdr:to>
      <xdr:col>15</xdr:col>
      <xdr:colOff>180975</xdr:colOff>
      <xdr:row>99</xdr:row>
      <xdr:rowOff>13461</xdr:rowOff>
    </xdr:to>
    <xdr:cxnSp macro="">
      <xdr:nvCxnSpPr>
        <xdr:cNvPr id="466" name="直線コネクタ 465"/>
        <xdr:cNvCxnSpPr/>
      </xdr:nvCxnSpPr>
      <xdr:spPr>
        <a:xfrm flipV="1">
          <a:off x="9639300" y="16983131"/>
          <a:ext cx="8382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10299</xdr:rowOff>
    </xdr:from>
    <xdr:to>
      <xdr:col>14</xdr:col>
      <xdr:colOff>28575</xdr:colOff>
      <xdr:row>99</xdr:row>
      <xdr:rowOff>13461</xdr:rowOff>
    </xdr:to>
    <xdr:cxnSp macro="">
      <xdr:nvCxnSpPr>
        <xdr:cNvPr id="469" name="直線コネクタ 468"/>
        <xdr:cNvCxnSpPr/>
      </xdr:nvCxnSpPr>
      <xdr:spPr>
        <a:xfrm>
          <a:off x="8750300" y="16983849"/>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115133</xdr:rowOff>
    </xdr:from>
    <xdr:to>
      <xdr:col>14</xdr:col>
      <xdr:colOff>79375</xdr:colOff>
      <xdr:row>99</xdr:row>
      <xdr:rowOff>45283</xdr:rowOff>
    </xdr:to>
    <xdr:sp macro="" textlink="">
      <xdr:nvSpPr>
        <xdr:cNvPr id="470" name="フローチャート : 判断 469"/>
        <xdr:cNvSpPr/>
      </xdr:nvSpPr>
      <xdr:spPr>
        <a:xfrm>
          <a:off x="9588500" y="1691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61810</xdr:rowOff>
    </xdr:from>
    <xdr:ext cx="534377" cy="259045"/>
    <xdr:sp macro="" textlink="">
      <xdr:nvSpPr>
        <xdr:cNvPr id="471" name="テキスト ボックス 470"/>
        <xdr:cNvSpPr txBox="1"/>
      </xdr:nvSpPr>
      <xdr:spPr>
        <a:xfrm>
          <a:off x="9372111" y="1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10299</xdr:rowOff>
    </xdr:from>
    <xdr:to>
      <xdr:col>12</xdr:col>
      <xdr:colOff>511175</xdr:colOff>
      <xdr:row>99</xdr:row>
      <xdr:rowOff>15994</xdr:rowOff>
    </xdr:to>
    <xdr:cxnSp macro="">
      <xdr:nvCxnSpPr>
        <xdr:cNvPr id="472" name="直線コネクタ 471"/>
        <xdr:cNvCxnSpPr/>
      </xdr:nvCxnSpPr>
      <xdr:spPr>
        <a:xfrm flipV="1">
          <a:off x="7861300" y="16983849"/>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111990</xdr:rowOff>
    </xdr:from>
    <xdr:to>
      <xdr:col>12</xdr:col>
      <xdr:colOff>561975</xdr:colOff>
      <xdr:row>99</xdr:row>
      <xdr:rowOff>42140</xdr:rowOff>
    </xdr:to>
    <xdr:sp macro="" textlink="">
      <xdr:nvSpPr>
        <xdr:cNvPr id="473" name="フローチャート : 判断 472"/>
        <xdr:cNvSpPr/>
      </xdr:nvSpPr>
      <xdr:spPr>
        <a:xfrm>
          <a:off x="8699500" y="169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58667</xdr:rowOff>
    </xdr:from>
    <xdr:ext cx="534377" cy="259045"/>
    <xdr:sp macro="" textlink="">
      <xdr:nvSpPr>
        <xdr:cNvPr id="474" name="テキスト ボックス 473"/>
        <xdr:cNvSpPr txBox="1"/>
      </xdr:nvSpPr>
      <xdr:spPr>
        <a:xfrm>
          <a:off x="8483111" y="16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15994</xdr:rowOff>
    </xdr:from>
    <xdr:to>
      <xdr:col>11</xdr:col>
      <xdr:colOff>307975</xdr:colOff>
      <xdr:row>99</xdr:row>
      <xdr:rowOff>17069</xdr:rowOff>
    </xdr:to>
    <xdr:cxnSp macro="">
      <xdr:nvCxnSpPr>
        <xdr:cNvPr id="475" name="直線コネクタ 474"/>
        <xdr:cNvCxnSpPr/>
      </xdr:nvCxnSpPr>
      <xdr:spPr>
        <a:xfrm flipV="1">
          <a:off x="6972300" y="16989544"/>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118047</xdr:rowOff>
    </xdr:from>
    <xdr:to>
      <xdr:col>11</xdr:col>
      <xdr:colOff>358775</xdr:colOff>
      <xdr:row>99</xdr:row>
      <xdr:rowOff>48197</xdr:rowOff>
    </xdr:to>
    <xdr:sp macro="" textlink="">
      <xdr:nvSpPr>
        <xdr:cNvPr id="476" name="フローチャート : 判断 475"/>
        <xdr:cNvSpPr/>
      </xdr:nvSpPr>
      <xdr:spPr>
        <a:xfrm>
          <a:off x="7810500" y="1692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64724</xdr:rowOff>
    </xdr:from>
    <xdr:ext cx="534377" cy="259045"/>
    <xdr:sp macro="" textlink="">
      <xdr:nvSpPr>
        <xdr:cNvPr id="477" name="テキスト ボックス 476"/>
        <xdr:cNvSpPr txBox="1"/>
      </xdr:nvSpPr>
      <xdr:spPr>
        <a:xfrm>
          <a:off x="7594111" y="16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118383</xdr:rowOff>
    </xdr:from>
    <xdr:to>
      <xdr:col>10</xdr:col>
      <xdr:colOff>155575</xdr:colOff>
      <xdr:row>99</xdr:row>
      <xdr:rowOff>48533</xdr:rowOff>
    </xdr:to>
    <xdr:sp macro="" textlink="">
      <xdr:nvSpPr>
        <xdr:cNvPr id="478" name="フローチャート : 判断 477"/>
        <xdr:cNvSpPr/>
      </xdr:nvSpPr>
      <xdr:spPr>
        <a:xfrm>
          <a:off x="6921500" y="16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65060</xdr:rowOff>
    </xdr:from>
    <xdr:ext cx="534377" cy="259045"/>
    <xdr:sp macro="" textlink="">
      <xdr:nvSpPr>
        <xdr:cNvPr id="479" name="テキスト ボックス 478"/>
        <xdr:cNvSpPr txBox="1"/>
      </xdr:nvSpPr>
      <xdr:spPr>
        <a:xfrm>
          <a:off x="6705111" y="16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130231</xdr:rowOff>
    </xdr:from>
    <xdr:to>
      <xdr:col>15</xdr:col>
      <xdr:colOff>231775</xdr:colOff>
      <xdr:row>99</xdr:row>
      <xdr:rowOff>60381</xdr:rowOff>
    </xdr:to>
    <xdr:sp macro="" textlink="">
      <xdr:nvSpPr>
        <xdr:cNvPr id="485" name="円/楕円 484"/>
        <xdr:cNvSpPr/>
      </xdr:nvSpPr>
      <xdr:spPr>
        <a:xfrm>
          <a:off x="10426700" y="169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6"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134111</xdr:rowOff>
    </xdr:from>
    <xdr:to>
      <xdr:col>14</xdr:col>
      <xdr:colOff>79375</xdr:colOff>
      <xdr:row>99</xdr:row>
      <xdr:rowOff>64261</xdr:rowOff>
    </xdr:to>
    <xdr:sp macro="" textlink="">
      <xdr:nvSpPr>
        <xdr:cNvPr id="487" name="円/楕円 486"/>
        <xdr:cNvSpPr/>
      </xdr:nvSpPr>
      <xdr:spPr>
        <a:xfrm>
          <a:off x="9588500" y="16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55388</xdr:rowOff>
    </xdr:from>
    <xdr:ext cx="534377" cy="259045"/>
    <xdr:sp macro="" textlink="">
      <xdr:nvSpPr>
        <xdr:cNvPr id="488" name="テキスト ボックス 487"/>
        <xdr:cNvSpPr txBox="1"/>
      </xdr:nvSpPr>
      <xdr:spPr>
        <a:xfrm>
          <a:off x="9372111" y="170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130949</xdr:rowOff>
    </xdr:from>
    <xdr:to>
      <xdr:col>12</xdr:col>
      <xdr:colOff>561975</xdr:colOff>
      <xdr:row>99</xdr:row>
      <xdr:rowOff>61099</xdr:rowOff>
    </xdr:to>
    <xdr:sp macro="" textlink="">
      <xdr:nvSpPr>
        <xdr:cNvPr id="489" name="円/楕円 488"/>
        <xdr:cNvSpPr/>
      </xdr:nvSpPr>
      <xdr:spPr>
        <a:xfrm>
          <a:off x="8699500" y="16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52226</xdr:rowOff>
    </xdr:from>
    <xdr:ext cx="534377" cy="259045"/>
    <xdr:sp macro="" textlink="">
      <xdr:nvSpPr>
        <xdr:cNvPr id="490" name="テキスト ボックス 489"/>
        <xdr:cNvSpPr txBox="1"/>
      </xdr:nvSpPr>
      <xdr:spPr>
        <a:xfrm>
          <a:off x="8483111" y="1702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136644</xdr:rowOff>
    </xdr:from>
    <xdr:to>
      <xdr:col>11</xdr:col>
      <xdr:colOff>358775</xdr:colOff>
      <xdr:row>99</xdr:row>
      <xdr:rowOff>66794</xdr:rowOff>
    </xdr:to>
    <xdr:sp macro="" textlink="">
      <xdr:nvSpPr>
        <xdr:cNvPr id="491" name="円/楕円 490"/>
        <xdr:cNvSpPr/>
      </xdr:nvSpPr>
      <xdr:spPr>
        <a:xfrm>
          <a:off x="7810500" y="169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57921</xdr:rowOff>
    </xdr:from>
    <xdr:ext cx="534377" cy="259045"/>
    <xdr:sp macro="" textlink="">
      <xdr:nvSpPr>
        <xdr:cNvPr id="492" name="テキスト ボックス 491"/>
        <xdr:cNvSpPr txBox="1"/>
      </xdr:nvSpPr>
      <xdr:spPr>
        <a:xfrm>
          <a:off x="7594111" y="1703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137719</xdr:rowOff>
    </xdr:from>
    <xdr:to>
      <xdr:col>10</xdr:col>
      <xdr:colOff>155575</xdr:colOff>
      <xdr:row>99</xdr:row>
      <xdr:rowOff>67869</xdr:rowOff>
    </xdr:to>
    <xdr:sp macro="" textlink="">
      <xdr:nvSpPr>
        <xdr:cNvPr id="493" name="円/楕円 492"/>
        <xdr:cNvSpPr/>
      </xdr:nvSpPr>
      <xdr:spPr>
        <a:xfrm>
          <a:off x="6921500" y="169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58996</xdr:rowOff>
    </xdr:from>
    <xdr:ext cx="534377" cy="259045"/>
    <xdr:sp macro="" textlink="">
      <xdr:nvSpPr>
        <xdr:cNvPr id="494" name="テキスト ボックス 493"/>
        <xdr:cNvSpPr txBox="1"/>
      </xdr:nvSpPr>
      <xdr:spPr>
        <a:xfrm>
          <a:off x="6705111" y="170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121412</xdr:rowOff>
    </xdr:from>
    <xdr:to>
      <xdr:col>23</xdr:col>
      <xdr:colOff>517525</xdr:colOff>
      <xdr:row>38</xdr:row>
      <xdr:rowOff>66853</xdr:rowOff>
    </xdr:to>
    <xdr:cxnSp macro="">
      <xdr:nvCxnSpPr>
        <xdr:cNvPr id="525" name="直線コネクタ 524"/>
        <xdr:cNvCxnSpPr/>
      </xdr:nvCxnSpPr>
      <xdr:spPr>
        <a:xfrm flipV="1">
          <a:off x="15481300" y="6465062"/>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66853</xdr:rowOff>
    </xdr:from>
    <xdr:to>
      <xdr:col>22</xdr:col>
      <xdr:colOff>365125</xdr:colOff>
      <xdr:row>38</xdr:row>
      <xdr:rowOff>74930</xdr:rowOff>
    </xdr:to>
    <xdr:cxnSp macro="">
      <xdr:nvCxnSpPr>
        <xdr:cNvPr id="528" name="直線コネクタ 527"/>
        <xdr:cNvCxnSpPr/>
      </xdr:nvCxnSpPr>
      <xdr:spPr>
        <a:xfrm flipV="1">
          <a:off x="14592300" y="65819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28942</xdr:rowOff>
    </xdr:from>
    <xdr:to>
      <xdr:col>22</xdr:col>
      <xdr:colOff>415925</xdr:colOff>
      <xdr:row>38</xdr:row>
      <xdr:rowOff>130542</xdr:rowOff>
    </xdr:to>
    <xdr:sp macro="" textlink="">
      <xdr:nvSpPr>
        <xdr:cNvPr id="529" name="フローチャート : 判断 528"/>
        <xdr:cNvSpPr/>
      </xdr:nvSpPr>
      <xdr:spPr>
        <a:xfrm>
          <a:off x="15430500" y="654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121669</xdr:rowOff>
    </xdr:from>
    <xdr:ext cx="534377" cy="259045"/>
    <xdr:sp macro="" textlink="">
      <xdr:nvSpPr>
        <xdr:cNvPr id="530" name="テキスト ボックス 529"/>
        <xdr:cNvSpPr txBox="1"/>
      </xdr:nvSpPr>
      <xdr:spPr>
        <a:xfrm>
          <a:off x="15214111" y="663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72611</xdr:rowOff>
    </xdr:from>
    <xdr:to>
      <xdr:col>21</xdr:col>
      <xdr:colOff>161925</xdr:colOff>
      <xdr:row>38</xdr:row>
      <xdr:rowOff>74930</xdr:rowOff>
    </xdr:to>
    <xdr:cxnSp macro="">
      <xdr:nvCxnSpPr>
        <xdr:cNvPr id="531" name="直線コネクタ 530"/>
        <xdr:cNvCxnSpPr/>
      </xdr:nvCxnSpPr>
      <xdr:spPr>
        <a:xfrm>
          <a:off x="13703300" y="6587711"/>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42723</xdr:rowOff>
    </xdr:from>
    <xdr:to>
      <xdr:col>21</xdr:col>
      <xdr:colOff>212725</xdr:colOff>
      <xdr:row>38</xdr:row>
      <xdr:rowOff>144323</xdr:rowOff>
    </xdr:to>
    <xdr:sp macro="" textlink="">
      <xdr:nvSpPr>
        <xdr:cNvPr id="532" name="フローチャート : 判断 531"/>
        <xdr:cNvSpPr/>
      </xdr:nvSpPr>
      <xdr:spPr>
        <a:xfrm>
          <a:off x="145415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135450</xdr:rowOff>
    </xdr:from>
    <xdr:ext cx="534377" cy="259045"/>
    <xdr:sp macro="" textlink="">
      <xdr:nvSpPr>
        <xdr:cNvPr id="533" name="テキスト ボックス 532"/>
        <xdr:cNvSpPr txBox="1"/>
      </xdr:nvSpPr>
      <xdr:spPr>
        <a:xfrm>
          <a:off x="14325111" y="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72611</xdr:rowOff>
    </xdr:from>
    <xdr:to>
      <xdr:col>19</xdr:col>
      <xdr:colOff>644525</xdr:colOff>
      <xdr:row>38</xdr:row>
      <xdr:rowOff>73461</xdr:rowOff>
    </xdr:to>
    <xdr:cxnSp macro="">
      <xdr:nvCxnSpPr>
        <xdr:cNvPr id="534" name="直線コネクタ 533"/>
        <xdr:cNvCxnSpPr/>
      </xdr:nvCxnSpPr>
      <xdr:spPr>
        <a:xfrm flipV="1">
          <a:off x="12814300" y="658771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44519</xdr:rowOff>
    </xdr:from>
    <xdr:to>
      <xdr:col>20</xdr:col>
      <xdr:colOff>9525</xdr:colOff>
      <xdr:row>38</xdr:row>
      <xdr:rowOff>146119</xdr:rowOff>
    </xdr:to>
    <xdr:sp macro="" textlink="">
      <xdr:nvSpPr>
        <xdr:cNvPr id="535" name="フローチャート : 判断 534"/>
        <xdr:cNvSpPr/>
      </xdr:nvSpPr>
      <xdr:spPr>
        <a:xfrm>
          <a:off x="13652500" y="65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137246</xdr:rowOff>
    </xdr:from>
    <xdr:ext cx="534377" cy="259045"/>
    <xdr:sp macro="" textlink="">
      <xdr:nvSpPr>
        <xdr:cNvPr id="536" name="テキスト ボックス 535"/>
        <xdr:cNvSpPr txBox="1"/>
      </xdr:nvSpPr>
      <xdr:spPr>
        <a:xfrm>
          <a:off x="13436111" y="66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53489</xdr:rowOff>
    </xdr:from>
    <xdr:to>
      <xdr:col>18</xdr:col>
      <xdr:colOff>492125</xdr:colOff>
      <xdr:row>38</xdr:row>
      <xdr:rowOff>155089</xdr:rowOff>
    </xdr:to>
    <xdr:sp macro="" textlink="">
      <xdr:nvSpPr>
        <xdr:cNvPr id="537" name="フローチャート : 判断 536"/>
        <xdr:cNvSpPr/>
      </xdr:nvSpPr>
      <xdr:spPr>
        <a:xfrm>
          <a:off x="12763500" y="656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146216</xdr:rowOff>
    </xdr:from>
    <xdr:ext cx="534377" cy="259045"/>
    <xdr:sp macro="" textlink="">
      <xdr:nvSpPr>
        <xdr:cNvPr id="538" name="テキスト ボックス 537"/>
        <xdr:cNvSpPr txBox="1"/>
      </xdr:nvSpPr>
      <xdr:spPr>
        <a:xfrm>
          <a:off x="12547111" y="66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70612</xdr:rowOff>
    </xdr:from>
    <xdr:to>
      <xdr:col>23</xdr:col>
      <xdr:colOff>568325</xdr:colOff>
      <xdr:row>38</xdr:row>
      <xdr:rowOff>762</xdr:rowOff>
    </xdr:to>
    <xdr:sp macro="" textlink="">
      <xdr:nvSpPr>
        <xdr:cNvPr id="544" name="円/楕円 543"/>
        <xdr:cNvSpPr/>
      </xdr:nvSpPr>
      <xdr:spPr>
        <a:xfrm>
          <a:off x="16268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93489</xdr:rowOff>
    </xdr:from>
    <xdr:ext cx="534377" cy="259045"/>
    <xdr:sp macro="" textlink="">
      <xdr:nvSpPr>
        <xdr:cNvPr id="545" name="消防費該当値テキスト"/>
        <xdr:cNvSpPr txBox="1"/>
      </xdr:nvSpPr>
      <xdr:spPr>
        <a:xfrm>
          <a:off x="16370300" y="62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16053</xdr:rowOff>
    </xdr:from>
    <xdr:to>
      <xdr:col>22</xdr:col>
      <xdr:colOff>415925</xdr:colOff>
      <xdr:row>38</xdr:row>
      <xdr:rowOff>117653</xdr:rowOff>
    </xdr:to>
    <xdr:sp macro="" textlink="">
      <xdr:nvSpPr>
        <xdr:cNvPr id="546" name="円/楕円 545"/>
        <xdr:cNvSpPr/>
      </xdr:nvSpPr>
      <xdr:spPr>
        <a:xfrm>
          <a:off x="15430500" y="65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134180</xdr:rowOff>
    </xdr:from>
    <xdr:ext cx="534377" cy="259045"/>
    <xdr:sp macro="" textlink="">
      <xdr:nvSpPr>
        <xdr:cNvPr id="547" name="テキスト ボックス 546"/>
        <xdr:cNvSpPr txBox="1"/>
      </xdr:nvSpPr>
      <xdr:spPr>
        <a:xfrm>
          <a:off x="15214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24130</xdr:rowOff>
    </xdr:from>
    <xdr:to>
      <xdr:col>21</xdr:col>
      <xdr:colOff>212725</xdr:colOff>
      <xdr:row>38</xdr:row>
      <xdr:rowOff>125730</xdr:rowOff>
    </xdr:to>
    <xdr:sp macro="" textlink="">
      <xdr:nvSpPr>
        <xdr:cNvPr id="548" name="円/楕円 547"/>
        <xdr:cNvSpPr/>
      </xdr:nvSpPr>
      <xdr:spPr>
        <a:xfrm>
          <a:off x="14541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142257</xdr:rowOff>
    </xdr:from>
    <xdr:ext cx="534377" cy="259045"/>
    <xdr:sp macro="" textlink="">
      <xdr:nvSpPr>
        <xdr:cNvPr id="549" name="テキスト ボックス 548"/>
        <xdr:cNvSpPr txBox="1"/>
      </xdr:nvSpPr>
      <xdr:spPr>
        <a:xfrm>
          <a:off x="14325111" y="63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21811</xdr:rowOff>
    </xdr:from>
    <xdr:to>
      <xdr:col>20</xdr:col>
      <xdr:colOff>9525</xdr:colOff>
      <xdr:row>38</xdr:row>
      <xdr:rowOff>123411</xdr:rowOff>
    </xdr:to>
    <xdr:sp macro="" textlink="">
      <xdr:nvSpPr>
        <xdr:cNvPr id="550" name="円/楕円 549"/>
        <xdr:cNvSpPr/>
      </xdr:nvSpPr>
      <xdr:spPr>
        <a:xfrm>
          <a:off x="13652500" y="65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139938</xdr:rowOff>
    </xdr:from>
    <xdr:ext cx="534377" cy="259045"/>
    <xdr:sp macro="" textlink="">
      <xdr:nvSpPr>
        <xdr:cNvPr id="551" name="テキスト ボックス 550"/>
        <xdr:cNvSpPr txBox="1"/>
      </xdr:nvSpPr>
      <xdr:spPr>
        <a:xfrm>
          <a:off x="13436111" y="63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22661</xdr:rowOff>
    </xdr:from>
    <xdr:to>
      <xdr:col>18</xdr:col>
      <xdr:colOff>492125</xdr:colOff>
      <xdr:row>38</xdr:row>
      <xdr:rowOff>124261</xdr:rowOff>
    </xdr:to>
    <xdr:sp macro="" textlink="">
      <xdr:nvSpPr>
        <xdr:cNvPr id="552" name="円/楕円 551"/>
        <xdr:cNvSpPr/>
      </xdr:nvSpPr>
      <xdr:spPr>
        <a:xfrm>
          <a:off x="12763500" y="6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140787</xdr:rowOff>
    </xdr:from>
    <xdr:ext cx="534377" cy="259045"/>
    <xdr:sp macro="" textlink="">
      <xdr:nvSpPr>
        <xdr:cNvPr id="553" name="テキスト ボックス 552"/>
        <xdr:cNvSpPr txBox="1"/>
      </xdr:nvSpPr>
      <xdr:spPr>
        <a:xfrm>
          <a:off x="12547111" y="63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2551</xdr:rowOff>
    </xdr:from>
    <xdr:to>
      <xdr:col>23</xdr:col>
      <xdr:colOff>517525</xdr:colOff>
      <xdr:row>59</xdr:row>
      <xdr:rowOff>28296</xdr:rowOff>
    </xdr:to>
    <xdr:cxnSp macro="">
      <xdr:nvCxnSpPr>
        <xdr:cNvPr id="585" name="直線コネクタ 584"/>
        <xdr:cNvCxnSpPr/>
      </xdr:nvCxnSpPr>
      <xdr:spPr>
        <a:xfrm>
          <a:off x="15481300" y="10118101"/>
          <a:ext cx="8382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2551</xdr:rowOff>
    </xdr:from>
    <xdr:to>
      <xdr:col>22</xdr:col>
      <xdr:colOff>365125</xdr:colOff>
      <xdr:row>59</xdr:row>
      <xdr:rowOff>19369</xdr:rowOff>
    </xdr:to>
    <xdr:cxnSp macro="">
      <xdr:nvCxnSpPr>
        <xdr:cNvPr id="588" name="直線コネクタ 587"/>
        <xdr:cNvCxnSpPr/>
      </xdr:nvCxnSpPr>
      <xdr:spPr>
        <a:xfrm flipV="1">
          <a:off x="14592300" y="10118101"/>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38053</xdr:rowOff>
    </xdr:from>
    <xdr:to>
      <xdr:col>22</xdr:col>
      <xdr:colOff>415925</xdr:colOff>
      <xdr:row>58</xdr:row>
      <xdr:rowOff>139653</xdr:rowOff>
    </xdr:to>
    <xdr:sp macro="" textlink="">
      <xdr:nvSpPr>
        <xdr:cNvPr id="589" name="フローチャート : 判断 588"/>
        <xdr:cNvSpPr/>
      </xdr:nvSpPr>
      <xdr:spPr>
        <a:xfrm>
          <a:off x="15430500" y="998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156180</xdr:rowOff>
    </xdr:from>
    <xdr:ext cx="534377" cy="259045"/>
    <xdr:sp macro="" textlink="">
      <xdr:nvSpPr>
        <xdr:cNvPr id="590" name="テキスト ボックス 589"/>
        <xdr:cNvSpPr txBox="1"/>
      </xdr:nvSpPr>
      <xdr:spPr>
        <a:xfrm>
          <a:off x="15214111" y="97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126517</xdr:rowOff>
    </xdr:from>
    <xdr:to>
      <xdr:col>21</xdr:col>
      <xdr:colOff>161925</xdr:colOff>
      <xdr:row>59</xdr:row>
      <xdr:rowOff>19369</xdr:rowOff>
    </xdr:to>
    <xdr:cxnSp macro="">
      <xdr:nvCxnSpPr>
        <xdr:cNvPr id="591" name="直線コネクタ 590"/>
        <xdr:cNvCxnSpPr/>
      </xdr:nvCxnSpPr>
      <xdr:spPr>
        <a:xfrm>
          <a:off x="13703300" y="10070617"/>
          <a:ext cx="8890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67422</xdr:rowOff>
    </xdr:from>
    <xdr:to>
      <xdr:col>21</xdr:col>
      <xdr:colOff>212725</xdr:colOff>
      <xdr:row>58</xdr:row>
      <xdr:rowOff>169022</xdr:rowOff>
    </xdr:to>
    <xdr:sp macro="" textlink="">
      <xdr:nvSpPr>
        <xdr:cNvPr id="592" name="フローチャート : 判断 591"/>
        <xdr:cNvSpPr/>
      </xdr:nvSpPr>
      <xdr:spPr>
        <a:xfrm>
          <a:off x="14541500" y="1001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14099</xdr:rowOff>
    </xdr:from>
    <xdr:ext cx="534377" cy="259045"/>
    <xdr:sp macro="" textlink="">
      <xdr:nvSpPr>
        <xdr:cNvPr id="593" name="テキスト ボックス 592"/>
        <xdr:cNvSpPr txBox="1"/>
      </xdr:nvSpPr>
      <xdr:spPr>
        <a:xfrm>
          <a:off x="14325111" y="97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126517</xdr:rowOff>
    </xdr:from>
    <xdr:to>
      <xdr:col>19</xdr:col>
      <xdr:colOff>644525</xdr:colOff>
      <xdr:row>58</xdr:row>
      <xdr:rowOff>137555</xdr:rowOff>
    </xdr:to>
    <xdr:cxnSp macro="">
      <xdr:nvCxnSpPr>
        <xdr:cNvPr id="594" name="直線コネクタ 593"/>
        <xdr:cNvCxnSpPr/>
      </xdr:nvCxnSpPr>
      <xdr:spPr>
        <a:xfrm flipV="1">
          <a:off x="12814300" y="10070617"/>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70090</xdr:rowOff>
    </xdr:from>
    <xdr:to>
      <xdr:col>20</xdr:col>
      <xdr:colOff>9525</xdr:colOff>
      <xdr:row>59</xdr:row>
      <xdr:rowOff>240</xdr:rowOff>
    </xdr:to>
    <xdr:sp macro="" textlink="">
      <xdr:nvSpPr>
        <xdr:cNvPr id="595" name="フローチャート : 判断 594"/>
        <xdr:cNvSpPr/>
      </xdr:nvSpPr>
      <xdr:spPr>
        <a:xfrm>
          <a:off x="13652500" y="10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16767</xdr:rowOff>
    </xdr:from>
    <xdr:ext cx="534377" cy="259045"/>
    <xdr:sp macro="" textlink="">
      <xdr:nvSpPr>
        <xdr:cNvPr id="596" name="テキスト ボックス 595"/>
        <xdr:cNvSpPr txBox="1"/>
      </xdr:nvSpPr>
      <xdr:spPr>
        <a:xfrm>
          <a:off x="13436111" y="97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82554</xdr:rowOff>
    </xdr:from>
    <xdr:to>
      <xdr:col>18</xdr:col>
      <xdr:colOff>492125</xdr:colOff>
      <xdr:row>59</xdr:row>
      <xdr:rowOff>12704</xdr:rowOff>
    </xdr:to>
    <xdr:sp macro="" textlink="">
      <xdr:nvSpPr>
        <xdr:cNvPr id="597" name="フローチャート : 判断 596"/>
        <xdr:cNvSpPr/>
      </xdr:nvSpPr>
      <xdr:spPr>
        <a:xfrm>
          <a:off x="12763500" y="1002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29231</xdr:rowOff>
    </xdr:from>
    <xdr:ext cx="534377" cy="259045"/>
    <xdr:sp macro="" textlink="">
      <xdr:nvSpPr>
        <xdr:cNvPr id="598" name="テキスト ボックス 597"/>
        <xdr:cNvSpPr txBox="1"/>
      </xdr:nvSpPr>
      <xdr:spPr>
        <a:xfrm>
          <a:off x="12547111" y="98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148946</xdr:rowOff>
    </xdr:from>
    <xdr:to>
      <xdr:col>23</xdr:col>
      <xdr:colOff>568325</xdr:colOff>
      <xdr:row>59</xdr:row>
      <xdr:rowOff>79096</xdr:rowOff>
    </xdr:to>
    <xdr:sp macro="" textlink="">
      <xdr:nvSpPr>
        <xdr:cNvPr id="604" name="円/楕円 603"/>
        <xdr:cNvSpPr/>
      </xdr:nvSpPr>
      <xdr:spPr>
        <a:xfrm>
          <a:off x="162687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63873</xdr:rowOff>
    </xdr:from>
    <xdr:ext cx="534377" cy="259045"/>
    <xdr:sp macro="" textlink="">
      <xdr:nvSpPr>
        <xdr:cNvPr id="605" name="教育費該当値テキスト"/>
        <xdr:cNvSpPr txBox="1"/>
      </xdr:nvSpPr>
      <xdr:spPr>
        <a:xfrm>
          <a:off x="16370300" y="100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123201</xdr:rowOff>
    </xdr:from>
    <xdr:to>
      <xdr:col>22</xdr:col>
      <xdr:colOff>415925</xdr:colOff>
      <xdr:row>59</xdr:row>
      <xdr:rowOff>53351</xdr:rowOff>
    </xdr:to>
    <xdr:sp macro="" textlink="">
      <xdr:nvSpPr>
        <xdr:cNvPr id="606" name="円/楕円 605"/>
        <xdr:cNvSpPr/>
      </xdr:nvSpPr>
      <xdr:spPr>
        <a:xfrm>
          <a:off x="15430500" y="100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44478</xdr:rowOff>
    </xdr:from>
    <xdr:ext cx="534377" cy="259045"/>
    <xdr:sp macro="" textlink="">
      <xdr:nvSpPr>
        <xdr:cNvPr id="607" name="テキスト ボックス 606"/>
        <xdr:cNvSpPr txBox="1"/>
      </xdr:nvSpPr>
      <xdr:spPr>
        <a:xfrm>
          <a:off x="15214111" y="1016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140019</xdr:rowOff>
    </xdr:from>
    <xdr:to>
      <xdr:col>21</xdr:col>
      <xdr:colOff>212725</xdr:colOff>
      <xdr:row>59</xdr:row>
      <xdr:rowOff>70169</xdr:rowOff>
    </xdr:to>
    <xdr:sp macro="" textlink="">
      <xdr:nvSpPr>
        <xdr:cNvPr id="608" name="円/楕円 607"/>
        <xdr:cNvSpPr/>
      </xdr:nvSpPr>
      <xdr:spPr>
        <a:xfrm>
          <a:off x="14541500" y="10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61296</xdr:rowOff>
    </xdr:from>
    <xdr:ext cx="534377" cy="259045"/>
    <xdr:sp macro="" textlink="">
      <xdr:nvSpPr>
        <xdr:cNvPr id="609" name="テキスト ボックス 608"/>
        <xdr:cNvSpPr txBox="1"/>
      </xdr:nvSpPr>
      <xdr:spPr>
        <a:xfrm>
          <a:off x="14325111" y="101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75717</xdr:rowOff>
    </xdr:from>
    <xdr:to>
      <xdr:col>20</xdr:col>
      <xdr:colOff>9525</xdr:colOff>
      <xdr:row>59</xdr:row>
      <xdr:rowOff>5867</xdr:rowOff>
    </xdr:to>
    <xdr:sp macro="" textlink="">
      <xdr:nvSpPr>
        <xdr:cNvPr id="610" name="円/楕円 609"/>
        <xdr:cNvSpPr/>
      </xdr:nvSpPr>
      <xdr:spPr>
        <a:xfrm>
          <a:off x="13652500" y="10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168444</xdr:rowOff>
    </xdr:from>
    <xdr:ext cx="534377" cy="259045"/>
    <xdr:sp macro="" textlink="">
      <xdr:nvSpPr>
        <xdr:cNvPr id="611" name="テキスト ボックス 610"/>
        <xdr:cNvSpPr txBox="1"/>
      </xdr:nvSpPr>
      <xdr:spPr>
        <a:xfrm>
          <a:off x="13436111" y="1011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86755</xdr:rowOff>
    </xdr:from>
    <xdr:to>
      <xdr:col>18</xdr:col>
      <xdr:colOff>492125</xdr:colOff>
      <xdr:row>59</xdr:row>
      <xdr:rowOff>16905</xdr:rowOff>
    </xdr:to>
    <xdr:sp macro="" textlink="">
      <xdr:nvSpPr>
        <xdr:cNvPr id="612" name="円/楕円 611"/>
        <xdr:cNvSpPr/>
      </xdr:nvSpPr>
      <xdr:spPr>
        <a:xfrm>
          <a:off x="12763500" y="100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8032</xdr:rowOff>
    </xdr:from>
    <xdr:ext cx="534377" cy="259045"/>
    <xdr:sp macro="" textlink="">
      <xdr:nvSpPr>
        <xdr:cNvPr id="613" name="テキスト ボックス 612"/>
        <xdr:cNvSpPr txBox="1"/>
      </xdr:nvSpPr>
      <xdr:spPr>
        <a:xfrm>
          <a:off x="12547111" y="101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6420</xdr:rowOff>
    </xdr:from>
    <xdr:to>
      <xdr:col>23</xdr:col>
      <xdr:colOff>517525</xdr:colOff>
      <xdr:row>78</xdr:row>
      <xdr:rowOff>25400</xdr:rowOff>
    </xdr:to>
    <xdr:cxnSp macro="">
      <xdr:nvCxnSpPr>
        <xdr:cNvPr id="638" name="直線コネクタ 637"/>
        <xdr:cNvCxnSpPr/>
      </xdr:nvCxnSpPr>
      <xdr:spPr>
        <a:xfrm>
          <a:off x="15481300" y="13379520"/>
          <a:ext cx="8382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6420</xdr:rowOff>
    </xdr:from>
    <xdr:to>
      <xdr:col>22</xdr:col>
      <xdr:colOff>365125</xdr:colOff>
      <xdr:row>78</xdr:row>
      <xdr:rowOff>25400</xdr:rowOff>
    </xdr:to>
    <xdr:cxnSp macro="">
      <xdr:nvCxnSpPr>
        <xdr:cNvPr id="641" name="直線コネクタ 640"/>
        <xdr:cNvCxnSpPr/>
      </xdr:nvCxnSpPr>
      <xdr:spPr>
        <a:xfrm flipV="1">
          <a:off x="14592300" y="13379520"/>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138392</xdr:rowOff>
    </xdr:from>
    <xdr:to>
      <xdr:col>22</xdr:col>
      <xdr:colOff>415925</xdr:colOff>
      <xdr:row>78</xdr:row>
      <xdr:rowOff>68542</xdr:rowOff>
    </xdr:to>
    <xdr:sp macro="" textlink="">
      <xdr:nvSpPr>
        <xdr:cNvPr id="642" name="フローチャート : 判断 641"/>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59669</xdr:rowOff>
    </xdr:from>
    <xdr:ext cx="469744" cy="259045"/>
    <xdr:sp macro="" textlink="">
      <xdr:nvSpPr>
        <xdr:cNvPr id="643" name="テキスト ボックス 642"/>
        <xdr:cNvSpPr txBox="1"/>
      </xdr:nvSpPr>
      <xdr:spPr>
        <a:xfrm>
          <a:off x="15246427"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4" name="直線コネクタ 64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134437</xdr:rowOff>
    </xdr:from>
    <xdr:to>
      <xdr:col>21</xdr:col>
      <xdr:colOff>212725</xdr:colOff>
      <xdr:row>78</xdr:row>
      <xdr:rowOff>64587</xdr:rowOff>
    </xdr:to>
    <xdr:sp macro="" textlink="">
      <xdr:nvSpPr>
        <xdr:cNvPr id="645" name="フローチャート : 判断 644"/>
        <xdr:cNvSpPr/>
      </xdr:nvSpPr>
      <xdr:spPr>
        <a:xfrm>
          <a:off x="14541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81114</xdr:rowOff>
    </xdr:from>
    <xdr:ext cx="469744" cy="259045"/>
    <xdr:sp macro="" textlink="">
      <xdr:nvSpPr>
        <xdr:cNvPr id="646" name="テキスト ボックス 645"/>
        <xdr:cNvSpPr txBox="1"/>
      </xdr:nvSpPr>
      <xdr:spPr>
        <a:xfrm>
          <a:off x="14357427"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21273</xdr:rowOff>
    </xdr:from>
    <xdr:to>
      <xdr:col>19</xdr:col>
      <xdr:colOff>644525</xdr:colOff>
      <xdr:row>78</xdr:row>
      <xdr:rowOff>25400</xdr:rowOff>
    </xdr:to>
    <xdr:cxnSp macro="">
      <xdr:nvCxnSpPr>
        <xdr:cNvPr id="647" name="直線コネクタ 646"/>
        <xdr:cNvCxnSpPr/>
      </xdr:nvCxnSpPr>
      <xdr:spPr>
        <a:xfrm>
          <a:off x="12814300" y="1339437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127939</xdr:rowOff>
    </xdr:from>
    <xdr:to>
      <xdr:col>20</xdr:col>
      <xdr:colOff>9525</xdr:colOff>
      <xdr:row>78</xdr:row>
      <xdr:rowOff>58089</xdr:rowOff>
    </xdr:to>
    <xdr:sp macro="" textlink="">
      <xdr:nvSpPr>
        <xdr:cNvPr id="648" name="フローチャート : 判断 647"/>
        <xdr:cNvSpPr/>
      </xdr:nvSpPr>
      <xdr:spPr>
        <a:xfrm>
          <a:off x="13652500" y="1332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74616</xdr:rowOff>
    </xdr:from>
    <xdr:ext cx="469744" cy="259045"/>
    <xdr:sp macro="" textlink="">
      <xdr:nvSpPr>
        <xdr:cNvPr id="649" name="テキスト ボックス 648"/>
        <xdr:cNvSpPr txBox="1"/>
      </xdr:nvSpPr>
      <xdr:spPr>
        <a:xfrm>
          <a:off x="13468427" y="131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125836</xdr:rowOff>
    </xdr:from>
    <xdr:to>
      <xdr:col>18</xdr:col>
      <xdr:colOff>492125</xdr:colOff>
      <xdr:row>78</xdr:row>
      <xdr:rowOff>55986</xdr:rowOff>
    </xdr:to>
    <xdr:sp macro="" textlink="">
      <xdr:nvSpPr>
        <xdr:cNvPr id="650" name="フローチャート : 判断 649"/>
        <xdr:cNvSpPr/>
      </xdr:nvSpPr>
      <xdr:spPr>
        <a:xfrm>
          <a:off x="12763500" y="133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72513</xdr:rowOff>
    </xdr:from>
    <xdr:ext cx="469744" cy="259045"/>
    <xdr:sp macro="" textlink="">
      <xdr:nvSpPr>
        <xdr:cNvPr id="651" name="テキスト ボックス 650"/>
        <xdr:cNvSpPr txBox="1"/>
      </xdr:nvSpPr>
      <xdr:spPr>
        <a:xfrm>
          <a:off x="12579427" y="131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7" name="円/楕円 65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8"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127070</xdr:rowOff>
    </xdr:from>
    <xdr:to>
      <xdr:col>22</xdr:col>
      <xdr:colOff>415925</xdr:colOff>
      <xdr:row>78</xdr:row>
      <xdr:rowOff>57220</xdr:rowOff>
    </xdr:to>
    <xdr:sp macro="" textlink="">
      <xdr:nvSpPr>
        <xdr:cNvPr id="659" name="円/楕円 658"/>
        <xdr:cNvSpPr/>
      </xdr:nvSpPr>
      <xdr:spPr>
        <a:xfrm>
          <a:off x="15430500" y="133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73747</xdr:rowOff>
    </xdr:from>
    <xdr:ext cx="469744" cy="259045"/>
    <xdr:sp macro="" textlink="">
      <xdr:nvSpPr>
        <xdr:cNvPr id="660" name="テキスト ボックス 659"/>
        <xdr:cNvSpPr txBox="1"/>
      </xdr:nvSpPr>
      <xdr:spPr>
        <a:xfrm>
          <a:off x="15246427" y="1310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1" name="円/楕円 66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2" name="テキスト ボックス 661"/>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3" name="円/楕円 66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4" name="テキスト ボックス 663"/>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141923</xdr:rowOff>
    </xdr:from>
    <xdr:to>
      <xdr:col>18</xdr:col>
      <xdr:colOff>492125</xdr:colOff>
      <xdr:row>78</xdr:row>
      <xdr:rowOff>72073</xdr:rowOff>
    </xdr:to>
    <xdr:sp macro="" textlink="">
      <xdr:nvSpPr>
        <xdr:cNvPr id="665" name="円/楕円 664"/>
        <xdr:cNvSpPr/>
      </xdr:nvSpPr>
      <xdr:spPr>
        <a:xfrm>
          <a:off x="12763500" y="133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63200</xdr:rowOff>
    </xdr:from>
    <xdr:ext cx="378565" cy="259045"/>
    <xdr:sp macro="" textlink="">
      <xdr:nvSpPr>
        <xdr:cNvPr id="666" name="テキスト ボックス 665"/>
        <xdr:cNvSpPr txBox="1"/>
      </xdr:nvSpPr>
      <xdr:spPr>
        <a:xfrm>
          <a:off x="12625017" y="13436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119670</xdr:rowOff>
    </xdr:from>
    <xdr:to>
      <xdr:col>23</xdr:col>
      <xdr:colOff>517525</xdr:colOff>
      <xdr:row>97</xdr:row>
      <xdr:rowOff>126507</xdr:rowOff>
    </xdr:to>
    <xdr:cxnSp macro="">
      <xdr:nvCxnSpPr>
        <xdr:cNvPr id="697" name="直線コネクタ 696"/>
        <xdr:cNvCxnSpPr/>
      </xdr:nvCxnSpPr>
      <xdr:spPr>
        <a:xfrm flipV="1">
          <a:off x="15481300" y="16750320"/>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126507</xdr:rowOff>
    </xdr:from>
    <xdr:to>
      <xdr:col>22</xdr:col>
      <xdr:colOff>365125</xdr:colOff>
      <xdr:row>97</xdr:row>
      <xdr:rowOff>140474</xdr:rowOff>
    </xdr:to>
    <xdr:cxnSp macro="">
      <xdr:nvCxnSpPr>
        <xdr:cNvPr id="700" name="直線コネクタ 699"/>
        <xdr:cNvCxnSpPr/>
      </xdr:nvCxnSpPr>
      <xdr:spPr>
        <a:xfrm flipV="1">
          <a:off x="14592300" y="16757157"/>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18197</xdr:rowOff>
    </xdr:from>
    <xdr:to>
      <xdr:col>22</xdr:col>
      <xdr:colOff>415925</xdr:colOff>
      <xdr:row>97</xdr:row>
      <xdr:rowOff>119797</xdr:rowOff>
    </xdr:to>
    <xdr:sp macro="" textlink="">
      <xdr:nvSpPr>
        <xdr:cNvPr id="701" name="フローチャート : 判断 700"/>
        <xdr:cNvSpPr/>
      </xdr:nvSpPr>
      <xdr:spPr>
        <a:xfrm>
          <a:off x="15430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136324</xdr:rowOff>
    </xdr:from>
    <xdr:ext cx="534377" cy="259045"/>
    <xdr:sp macro="" textlink="">
      <xdr:nvSpPr>
        <xdr:cNvPr id="702" name="テキスト ボックス 701"/>
        <xdr:cNvSpPr txBox="1"/>
      </xdr:nvSpPr>
      <xdr:spPr>
        <a:xfrm>
          <a:off x="15214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132917</xdr:rowOff>
    </xdr:from>
    <xdr:to>
      <xdr:col>21</xdr:col>
      <xdr:colOff>161925</xdr:colOff>
      <xdr:row>97</xdr:row>
      <xdr:rowOff>140474</xdr:rowOff>
    </xdr:to>
    <xdr:cxnSp macro="">
      <xdr:nvCxnSpPr>
        <xdr:cNvPr id="703" name="直線コネクタ 702"/>
        <xdr:cNvCxnSpPr/>
      </xdr:nvCxnSpPr>
      <xdr:spPr>
        <a:xfrm>
          <a:off x="13703300" y="1676356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15367</xdr:rowOff>
    </xdr:from>
    <xdr:to>
      <xdr:col>21</xdr:col>
      <xdr:colOff>212725</xdr:colOff>
      <xdr:row>97</xdr:row>
      <xdr:rowOff>116967</xdr:rowOff>
    </xdr:to>
    <xdr:sp macro="" textlink="">
      <xdr:nvSpPr>
        <xdr:cNvPr id="704" name="フローチャート : 判断 703"/>
        <xdr:cNvSpPr/>
      </xdr:nvSpPr>
      <xdr:spPr>
        <a:xfrm>
          <a:off x="14541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133494</xdr:rowOff>
    </xdr:from>
    <xdr:ext cx="534377" cy="259045"/>
    <xdr:sp macro="" textlink="">
      <xdr:nvSpPr>
        <xdr:cNvPr id="705" name="テキスト ボックス 704"/>
        <xdr:cNvSpPr txBox="1"/>
      </xdr:nvSpPr>
      <xdr:spPr>
        <a:xfrm>
          <a:off x="14325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106031</xdr:rowOff>
    </xdr:from>
    <xdr:to>
      <xdr:col>19</xdr:col>
      <xdr:colOff>644525</xdr:colOff>
      <xdr:row>97</xdr:row>
      <xdr:rowOff>132917</xdr:rowOff>
    </xdr:to>
    <xdr:cxnSp macro="">
      <xdr:nvCxnSpPr>
        <xdr:cNvPr id="706" name="直線コネクタ 705"/>
        <xdr:cNvCxnSpPr/>
      </xdr:nvCxnSpPr>
      <xdr:spPr>
        <a:xfrm>
          <a:off x="12814300" y="16736681"/>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169290</xdr:rowOff>
    </xdr:from>
    <xdr:to>
      <xdr:col>20</xdr:col>
      <xdr:colOff>9525</xdr:colOff>
      <xdr:row>97</xdr:row>
      <xdr:rowOff>99440</xdr:rowOff>
    </xdr:to>
    <xdr:sp macro="" textlink="">
      <xdr:nvSpPr>
        <xdr:cNvPr id="707" name="フローチャート : 判断 706"/>
        <xdr:cNvSpPr/>
      </xdr:nvSpPr>
      <xdr:spPr>
        <a:xfrm>
          <a:off x="13652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115967</xdr:rowOff>
    </xdr:from>
    <xdr:ext cx="534377" cy="259045"/>
    <xdr:sp macro="" textlink="">
      <xdr:nvSpPr>
        <xdr:cNvPr id="708" name="テキスト ボックス 707"/>
        <xdr:cNvSpPr txBox="1"/>
      </xdr:nvSpPr>
      <xdr:spPr>
        <a:xfrm>
          <a:off x="13436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168844</xdr:rowOff>
    </xdr:from>
    <xdr:to>
      <xdr:col>18</xdr:col>
      <xdr:colOff>492125</xdr:colOff>
      <xdr:row>97</xdr:row>
      <xdr:rowOff>98994</xdr:rowOff>
    </xdr:to>
    <xdr:sp macro="" textlink="">
      <xdr:nvSpPr>
        <xdr:cNvPr id="709" name="フローチャート : 判断 708"/>
        <xdr:cNvSpPr/>
      </xdr:nvSpPr>
      <xdr:spPr>
        <a:xfrm>
          <a:off x="12763500" y="1662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115521</xdr:rowOff>
    </xdr:from>
    <xdr:ext cx="534377" cy="259045"/>
    <xdr:sp macro="" textlink="">
      <xdr:nvSpPr>
        <xdr:cNvPr id="710" name="テキスト ボックス 709"/>
        <xdr:cNvSpPr txBox="1"/>
      </xdr:nvSpPr>
      <xdr:spPr>
        <a:xfrm>
          <a:off x="12547111" y="164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68870</xdr:rowOff>
    </xdr:from>
    <xdr:to>
      <xdr:col>23</xdr:col>
      <xdr:colOff>568325</xdr:colOff>
      <xdr:row>97</xdr:row>
      <xdr:rowOff>170470</xdr:rowOff>
    </xdr:to>
    <xdr:sp macro="" textlink="">
      <xdr:nvSpPr>
        <xdr:cNvPr id="716" name="円/楕円 715"/>
        <xdr:cNvSpPr/>
      </xdr:nvSpPr>
      <xdr:spPr>
        <a:xfrm>
          <a:off x="16268700" y="166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155247</xdr:rowOff>
    </xdr:from>
    <xdr:ext cx="534377" cy="259045"/>
    <xdr:sp macro="" textlink="">
      <xdr:nvSpPr>
        <xdr:cNvPr id="717" name="公債費該当値テキスト"/>
        <xdr:cNvSpPr txBox="1"/>
      </xdr:nvSpPr>
      <xdr:spPr>
        <a:xfrm>
          <a:off x="16370300" y="166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75707</xdr:rowOff>
    </xdr:from>
    <xdr:to>
      <xdr:col>22</xdr:col>
      <xdr:colOff>415925</xdr:colOff>
      <xdr:row>98</xdr:row>
      <xdr:rowOff>5857</xdr:rowOff>
    </xdr:to>
    <xdr:sp macro="" textlink="">
      <xdr:nvSpPr>
        <xdr:cNvPr id="718" name="円/楕円 717"/>
        <xdr:cNvSpPr/>
      </xdr:nvSpPr>
      <xdr:spPr>
        <a:xfrm>
          <a:off x="15430500" y="167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168434</xdr:rowOff>
    </xdr:from>
    <xdr:ext cx="534377" cy="259045"/>
    <xdr:sp macro="" textlink="">
      <xdr:nvSpPr>
        <xdr:cNvPr id="719" name="テキスト ボックス 718"/>
        <xdr:cNvSpPr txBox="1"/>
      </xdr:nvSpPr>
      <xdr:spPr>
        <a:xfrm>
          <a:off x="15214111" y="167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89674</xdr:rowOff>
    </xdr:from>
    <xdr:to>
      <xdr:col>21</xdr:col>
      <xdr:colOff>212725</xdr:colOff>
      <xdr:row>98</xdr:row>
      <xdr:rowOff>19824</xdr:rowOff>
    </xdr:to>
    <xdr:sp macro="" textlink="">
      <xdr:nvSpPr>
        <xdr:cNvPr id="720" name="円/楕円 719"/>
        <xdr:cNvSpPr/>
      </xdr:nvSpPr>
      <xdr:spPr>
        <a:xfrm>
          <a:off x="14541500" y="1672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10951</xdr:rowOff>
    </xdr:from>
    <xdr:ext cx="534377" cy="259045"/>
    <xdr:sp macro="" textlink="">
      <xdr:nvSpPr>
        <xdr:cNvPr id="721" name="テキスト ボックス 720"/>
        <xdr:cNvSpPr txBox="1"/>
      </xdr:nvSpPr>
      <xdr:spPr>
        <a:xfrm>
          <a:off x="14325111" y="1681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82117</xdr:rowOff>
    </xdr:from>
    <xdr:to>
      <xdr:col>20</xdr:col>
      <xdr:colOff>9525</xdr:colOff>
      <xdr:row>98</xdr:row>
      <xdr:rowOff>12267</xdr:rowOff>
    </xdr:to>
    <xdr:sp macro="" textlink="">
      <xdr:nvSpPr>
        <xdr:cNvPr id="722" name="円/楕円 721"/>
        <xdr:cNvSpPr/>
      </xdr:nvSpPr>
      <xdr:spPr>
        <a:xfrm>
          <a:off x="13652500" y="167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3394</xdr:rowOff>
    </xdr:from>
    <xdr:ext cx="534377" cy="259045"/>
    <xdr:sp macro="" textlink="">
      <xdr:nvSpPr>
        <xdr:cNvPr id="723" name="テキスト ボックス 722"/>
        <xdr:cNvSpPr txBox="1"/>
      </xdr:nvSpPr>
      <xdr:spPr>
        <a:xfrm>
          <a:off x="13436111" y="168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55231</xdr:rowOff>
    </xdr:from>
    <xdr:to>
      <xdr:col>18</xdr:col>
      <xdr:colOff>492125</xdr:colOff>
      <xdr:row>97</xdr:row>
      <xdr:rowOff>156831</xdr:rowOff>
    </xdr:to>
    <xdr:sp macro="" textlink="">
      <xdr:nvSpPr>
        <xdr:cNvPr id="724" name="円/楕円 723"/>
        <xdr:cNvSpPr/>
      </xdr:nvSpPr>
      <xdr:spPr>
        <a:xfrm>
          <a:off x="12763500" y="166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147958</xdr:rowOff>
    </xdr:from>
    <xdr:ext cx="534377" cy="259045"/>
    <xdr:sp macro="" textlink="">
      <xdr:nvSpPr>
        <xdr:cNvPr id="725" name="テキスト ボックス 724"/>
        <xdr:cNvSpPr txBox="1"/>
      </xdr:nvSpPr>
      <xdr:spPr>
        <a:xfrm>
          <a:off x="12547111" y="167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144780</xdr:rowOff>
    </xdr:from>
    <xdr:to>
      <xdr:col>31</xdr:col>
      <xdr:colOff>85725</xdr:colOff>
      <xdr:row>39</xdr:row>
      <xdr:rowOff>74930</xdr:rowOff>
    </xdr:to>
    <xdr:sp macro="" textlink="">
      <xdr:nvSpPr>
        <xdr:cNvPr id="758" name="フローチャート : 判断 757"/>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91457</xdr:rowOff>
    </xdr:from>
    <xdr:ext cx="378565" cy="259045"/>
    <xdr:sp macro="" textlink="">
      <xdr:nvSpPr>
        <xdr:cNvPr id="759" name="テキスト ボックス 758"/>
        <xdr:cNvSpPr txBox="1"/>
      </xdr:nvSpPr>
      <xdr:spPr>
        <a:xfrm>
          <a:off x="21134017" y="64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135509</xdr:rowOff>
    </xdr:from>
    <xdr:to>
      <xdr:col>29</xdr:col>
      <xdr:colOff>568325</xdr:colOff>
      <xdr:row>39</xdr:row>
      <xdr:rowOff>65659</xdr:rowOff>
    </xdr:to>
    <xdr:sp macro="" textlink="">
      <xdr:nvSpPr>
        <xdr:cNvPr id="761" name="フローチャート : 判断 760"/>
        <xdr:cNvSpPr/>
      </xdr:nvSpPr>
      <xdr:spPr>
        <a:xfrm>
          <a:off x="20383500" y="665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82186</xdr:rowOff>
    </xdr:from>
    <xdr:ext cx="378565" cy="259045"/>
    <xdr:sp macro="" textlink="">
      <xdr:nvSpPr>
        <xdr:cNvPr id="762" name="テキスト ボックス 761"/>
        <xdr:cNvSpPr txBox="1"/>
      </xdr:nvSpPr>
      <xdr:spPr>
        <a:xfrm>
          <a:off x="20245017" y="642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139954</xdr:rowOff>
    </xdr:from>
    <xdr:to>
      <xdr:col>28</xdr:col>
      <xdr:colOff>365125</xdr:colOff>
      <xdr:row>39</xdr:row>
      <xdr:rowOff>70104</xdr:rowOff>
    </xdr:to>
    <xdr:sp macro="" textlink="">
      <xdr:nvSpPr>
        <xdr:cNvPr id="764" name="フローチャート : 判断 763"/>
        <xdr:cNvSpPr/>
      </xdr:nvSpPr>
      <xdr:spPr>
        <a:xfrm>
          <a:off x="19494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86631</xdr:rowOff>
    </xdr:from>
    <xdr:ext cx="378565" cy="259045"/>
    <xdr:sp macro="" textlink="">
      <xdr:nvSpPr>
        <xdr:cNvPr id="765" name="テキスト ボックス 764"/>
        <xdr:cNvSpPr txBox="1"/>
      </xdr:nvSpPr>
      <xdr:spPr>
        <a:xfrm>
          <a:off x="19356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130048</xdr:rowOff>
    </xdr:from>
    <xdr:to>
      <xdr:col>27</xdr:col>
      <xdr:colOff>161925</xdr:colOff>
      <xdr:row>39</xdr:row>
      <xdr:rowOff>60198</xdr:rowOff>
    </xdr:to>
    <xdr:sp macro="" textlink="">
      <xdr:nvSpPr>
        <xdr:cNvPr id="766" name="フローチャート : 判断 765"/>
        <xdr:cNvSpPr/>
      </xdr:nvSpPr>
      <xdr:spPr>
        <a:xfrm>
          <a:off x="18605500" y="66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76725</xdr:rowOff>
    </xdr:from>
    <xdr:ext cx="378565" cy="259045"/>
    <xdr:sp macro="" textlink="">
      <xdr:nvSpPr>
        <xdr:cNvPr id="767" name="テキスト ボックス 766"/>
        <xdr:cNvSpPr txBox="1"/>
      </xdr:nvSpPr>
      <xdr:spPr>
        <a:xfrm>
          <a:off x="18467017" y="642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別歳出の住民一人当たりのコストについては、</a:t>
          </a:r>
          <a:r>
            <a:rPr kumimoji="1" lang="ja-JP" altLang="en-US" sz="1300">
              <a:latin typeface="ＭＳ Ｐゴシック"/>
            </a:rPr>
            <a:t>農林水産業費及び消防費が全国市町村平均及び最多名件市町村平均を上回っている。農林水産業費については、農業集落排水事業特別会計繰出金が増加傾向であり、今後も増加が予想されることから、</a:t>
          </a:r>
          <a:r>
            <a:rPr lang="ja-JP" altLang="ja-JP" sz="1300" b="0" i="0">
              <a:solidFill>
                <a:schemeClr val="dk1"/>
              </a:solidFill>
              <a:effectLst/>
              <a:latin typeface="+mn-lt"/>
              <a:ea typeface="+mn-ea"/>
              <a:cs typeface="+mn-cs"/>
            </a:rPr>
            <a:t>事業精査を行い歳出抑制に努める。</a:t>
          </a:r>
          <a:r>
            <a:rPr lang="ja-JP" altLang="en-US" sz="1300" b="0" i="0">
              <a:solidFill>
                <a:schemeClr val="dk1"/>
              </a:solidFill>
              <a:effectLst/>
              <a:latin typeface="+mn-lt"/>
              <a:ea typeface="+mn-ea"/>
              <a:cs typeface="+mn-cs"/>
            </a:rPr>
            <a:t>消防費については、平成</a:t>
          </a:r>
          <a:r>
            <a:rPr lang="en-US" altLang="ja-JP" sz="1300" b="0" i="0">
              <a:solidFill>
                <a:schemeClr val="dk1"/>
              </a:solidFill>
              <a:effectLst/>
              <a:latin typeface="+mn-lt"/>
              <a:ea typeface="+mn-ea"/>
              <a:cs typeface="+mn-cs"/>
            </a:rPr>
            <a:t>26</a:t>
          </a:r>
          <a:r>
            <a:rPr lang="ja-JP" altLang="en-US" sz="1300" b="0" i="0">
              <a:solidFill>
                <a:schemeClr val="dk1"/>
              </a:solidFill>
              <a:effectLst/>
              <a:latin typeface="+mn-lt"/>
              <a:ea typeface="+mn-ea"/>
              <a:cs typeface="+mn-cs"/>
            </a:rPr>
            <a:t>年度から平成</a:t>
          </a:r>
          <a:r>
            <a:rPr lang="en-US" altLang="ja-JP" sz="1300" b="0" i="0">
              <a:solidFill>
                <a:schemeClr val="dk1"/>
              </a:solidFill>
              <a:effectLst/>
              <a:latin typeface="+mn-lt"/>
              <a:ea typeface="+mn-ea"/>
              <a:cs typeface="+mn-cs"/>
            </a:rPr>
            <a:t>27</a:t>
          </a:r>
          <a:r>
            <a:rPr lang="ja-JP" altLang="en-US" sz="1300" b="0" i="0">
              <a:solidFill>
                <a:schemeClr val="dk1"/>
              </a:solidFill>
              <a:effectLst/>
              <a:latin typeface="+mn-lt"/>
              <a:ea typeface="+mn-ea"/>
              <a:cs typeface="+mn-cs"/>
            </a:rPr>
            <a:t>年度の継続事業として実施した防災行政無線デジタル化事業の影響により大幅に増加した。</a:t>
          </a:r>
          <a:endParaRPr lang="en-US" altLang="ja-JP" sz="13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事業を新設または拡充する場合は、後年度の財政負担を検証し、健全な財政運営に努める</a:t>
          </a:r>
          <a:r>
            <a:rPr lang="ja-JP" altLang="en-US"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財政調整基金残高については、年々増加傾向（</a:t>
          </a:r>
          <a:r>
            <a:rPr lang="en-US" altLang="ja-JP" sz="1100">
              <a:solidFill>
                <a:schemeClr val="dk1"/>
              </a:solidFill>
              <a:effectLst/>
              <a:latin typeface="+mn-lt"/>
              <a:ea typeface="+mn-ea"/>
              <a:cs typeface="+mn-cs"/>
            </a:rPr>
            <a:t>H26=1,177,718</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H27=1,264,358</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86,640</a:t>
          </a:r>
          <a:r>
            <a:rPr lang="ja-JP" altLang="ja-JP" sz="1100">
              <a:solidFill>
                <a:schemeClr val="dk1"/>
              </a:solidFill>
              <a:effectLst/>
              <a:latin typeface="+mn-lt"/>
              <a:ea typeface="+mn-ea"/>
              <a:cs typeface="+mn-cs"/>
            </a:rPr>
            <a:t>千円増）となっている。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また、実質単年度収支の増加は、単年度収支（</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56,727</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141,708</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84,981</a:t>
          </a:r>
          <a:r>
            <a:rPr lang="ja-JP" altLang="ja-JP" sz="1100">
              <a:solidFill>
                <a:schemeClr val="dk1"/>
              </a:solidFill>
              <a:effectLst/>
              <a:latin typeface="+mn-lt"/>
              <a:ea typeface="+mn-ea"/>
              <a:cs typeface="+mn-cs"/>
            </a:rPr>
            <a:t>千円）の増が要因である。</a:t>
          </a:r>
          <a:endParaRPr lang="ja-JP" altLang="ja-JP" sz="1400">
            <a:effectLst/>
          </a:endParaRPr>
        </a:p>
        <a:p>
          <a:r>
            <a:rPr lang="ja-JP" altLang="ja-JP" sz="1100">
              <a:solidFill>
                <a:schemeClr val="dk1"/>
              </a:solidFill>
              <a:effectLst/>
              <a:latin typeface="+mn-lt"/>
              <a:ea typeface="+mn-ea"/>
              <a:cs typeface="+mn-cs"/>
            </a:rPr>
            <a:t>今後も、社会環境の変化等を踏まえ、既存事業の中止、廃止を含めた徹底的な事業見直しを行うことにより経費を削減して財源を捻出し、新規事業については先送りすることができない、真に必要な事業を厳選して取り組みつつ、基金への積立ても行い、財政基盤の安定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算定の始まった平成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年度現在まで、全ての会計で赤字額が生じていない。また、黒字額の標準財政規模比も上昇</a:t>
          </a:r>
          <a:r>
            <a:rPr lang="ja-JP" altLang="en-US" sz="1100">
              <a:solidFill>
                <a:schemeClr val="dk1"/>
              </a:solidFill>
              <a:effectLst/>
              <a:latin typeface="+mn-lt"/>
              <a:ea typeface="+mn-ea"/>
              <a:cs typeface="+mn-cs"/>
            </a:rPr>
            <a:t>してい</a:t>
          </a:r>
          <a:r>
            <a:rPr lang="ja-JP" altLang="ja-JP" sz="1100">
              <a:solidFill>
                <a:schemeClr val="dk1"/>
              </a:solidFill>
              <a:effectLst/>
              <a:latin typeface="+mn-lt"/>
              <a:ea typeface="+mn-ea"/>
              <a:cs typeface="+mn-cs"/>
            </a:rPr>
            <a:t>る。主な上昇の要因は、一般会計及び国民健康保険特別会計で実質収支額（黒字額）が大幅に増加したためである。</a:t>
          </a:r>
          <a:endParaRPr lang="ja-JP" altLang="ja-JP" sz="1400">
            <a:effectLst/>
          </a:endParaRPr>
        </a:p>
        <a:p>
          <a:r>
            <a:rPr lang="ja-JP" altLang="ja-JP" sz="1100">
              <a:solidFill>
                <a:schemeClr val="dk1"/>
              </a:solidFill>
              <a:effectLst/>
              <a:latin typeface="+mn-lt"/>
              <a:ea typeface="+mn-ea"/>
              <a:cs typeface="+mn-cs"/>
            </a:rPr>
            <a:t>　（一般会計：</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454,739</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592,738</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137,999</a:t>
          </a:r>
          <a:r>
            <a:rPr lang="ja-JP" altLang="ja-JP" sz="1100">
              <a:solidFill>
                <a:schemeClr val="dk1"/>
              </a:solidFill>
              <a:effectLst/>
              <a:latin typeface="+mn-lt"/>
              <a:ea typeface="+mn-ea"/>
              <a:cs typeface="+mn-cs"/>
            </a:rPr>
            <a:t>千円</a:t>
          </a:r>
          <a:endParaRPr lang="ja-JP" altLang="ja-JP" sz="1400">
            <a:effectLst/>
          </a:endParaRPr>
        </a:p>
        <a:p>
          <a:r>
            <a:rPr lang="ja-JP" altLang="ja-JP" sz="1100">
              <a:solidFill>
                <a:schemeClr val="dk1"/>
              </a:solidFill>
              <a:effectLst/>
              <a:latin typeface="+mn-lt"/>
              <a:ea typeface="+mn-ea"/>
              <a:cs typeface="+mn-cs"/>
            </a:rPr>
            <a:t>　　国民健康保険特別会計：</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270,933</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325,963</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55,030</a:t>
          </a:r>
          <a:r>
            <a:rPr lang="ja-JP" altLang="ja-JP" sz="1100">
              <a:solidFill>
                <a:schemeClr val="dk1"/>
              </a:solidFill>
              <a:effectLst/>
              <a:latin typeface="+mn-lt"/>
              <a:ea typeface="+mn-ea"/>
              <a:cs typeface="+mn-cs"/>
            </a:rPr>
            <a:t>千円）</a:t>
          </a:r>
          <a:endParaRPr lang="ja-JP" altLang="ja-JP" sz="1400">
            <a:effectLst/>
          </a:endParaRPr>
        </a:p>
        <a:p>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今後も、一般会計及び各特別会計においても、赤字が生じないよう、健全な財政運営に努める。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effectLst/>
              <a:latin typeface="+mn-lt"/>
              <a:ea typeface="+mn-ea"/>
              <a:cs typeface="+mn-cs"/>
            </a:rPr>
            <a:t>　 実質公債比率（単年度）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年度が一般会計におけるピークであった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、以後は年々低下している。今後も、算入公債費等の増などにより、徐々に低下する見込みとなっている。</a:t>
          </a:r>
          <a:endParaRPr lang="ja-JP" altLang="ja-JP" sz="1400">
            <a:effectLst/>
          </a:endParaRPr>
        </a:p>
        <a:p>
          <a:pPr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、「公営企業債の元利償還金に対する繰入金」</a:t>
          </a:r>
          <a:r>
            <a:rPr lang="ja-JP" altLang="en-US" sz="1100" b="0" i="0" baseline="0">
              <a:solidFill>
                <a:schemeClr val="dk1"/>
              </a:solidFill>
              <a:effectLst/>
              <a:latin typeface="+mn-lt"/>
              <a:ea typeface="+mn-ea"/>
              <a:cs typeface="+mn-cs"/>
            </a:rPr>
            <a:t>も若干減少しており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一般会計及び公営企業会計における新規地方債の発行を抑制し、実質公債費比率が低下するよう努める。</a:t>
          </a:r>
          <a:endParaRPr lang="ja-JP" altLang="ja-JP" sz="1400">
            <a:effectLst/>
          </a:endParaRPr>
        </a:p>
        <a:p>
          <a:pPr fontAlgn="base"/>
          <a:r>
            <a:rPr lang="ja-JP" altLang="ja-JP" sz="1100" b="0" i="0" baseline="0">
              <a:solidFill>
                <a:schemeClr val="dk1"/>
              </a:solidFill>
              <a:effectLst/>
              <a:latin typeface="+mn-lt"/>
              <a:ea typeface="+mn-ea"/>
              <a:cs typeface="+mn-cs"/>
            </a:rPr>
            <a:t>　</a:t>
          </a:r>
          <a:endParaRPr lang="ja-JP" altLang="ja-JP" sz="1400">
            <a:effectLst/>
          </a:endParaRPr>
        </a:p>
        <a:p>
          <a:pPr fontAlgn="base"/>
          <a:r>
            <a:rPr lang="ja-JP" altLang="ja-JP" sz="1100" b="0" i="0" baseline="0">
              <a:solidFill>
                <a:schemeClr val="dk1"/>
              </a:solidFill>
              <a:effectLst/>
              <a:latin typeface="+mn-lt"/>
              <a:ea typeface="+mn-ea"/>
              <a:cs typeface="+mn-cs"/>
            </a:rPr>
            <a:t>　実質公債費比率　</a:t>
          </a:r>
          <a:r>
            <a:rPr lang="en-US" altLang="ja-JP" sz="1100" b="0" i="0" baseline="0">
              <a:solidFill>
                <a:schemeClr val="dk1"/>
              </a:solidFill>
              <a:effectLst/>
              <a:latin typeface="+mn-lt"/>
              <a:ea typeface="+mn-ea"/>
              <a:cs typeface="+mn-cs"/>
            </a:rPr>
            <a:t>H26=7.1%</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0.5%</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a:solidFill>
                <a:schemeClr val="dk1"/>
              </a:solidFill>
              <a:effectLst/>
              <a:latin typeface="+mn-lt"/>
              <a:ea typeface="+mn-ea"/>
              <a:cs typeface="+mn-cs"/>
            </a:rPr>
            <a:t>算定の始まった平成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157.0</a:t>
          </a:r>
          <a:r>
            <a:rPr lang="ja-JP" altLang="ja-JP" sz="1100">
              <a:solidFill>
                <a:schemeClr val="dk1"/>
              </a:solidFill>
              <a:effectLst/>
              <a:latin typeface="+mn-lt"/>
              <a:ea typeface="+mn-ea"/>
              <a:cs typeface="+mn-cs"/>
            </a:rPr>
            <a:t>％）から平成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43.9</a:t>
          </a:r>
          <a:r>
            <a:rPr lang="ja-JP" altLang="ja-JP" sz="1100">
              <a:solidFill>
                <a:schemeClr val="dk1"/>
              </a:solidFill>
              <a:effectLst/>
              <a:latin typeface="+mn-lt"/>
              <a:ea typeface="+mn-ea"/>
              <a:cs typeface="+mn-cs"/>
            </a:rPr>
            <a:t>％）に至るまで、将来負担比率は年々低下している。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主な要因は、「公営企業債等繰入見込額」及び「退職手当負担見込額」が減少し、「充当可能基金」及び「基準財政需要額算入見込額」が増加しているためで</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類似団体内平均</a:t>
          </a:r>
          <a:r>
            <a:rPr lang="ja-JP" altLang="en-US" sz="1100" b="0" i="0" baseline="0">
              <a:solidFill>
                <a:schemeClr val="dk1"/>
              </a:solidFill>
              <a:effectLst/>
              <a:latin typeface="+mn-lt"/>
              <a:ea typeface="+mn-ea"/>
              <a:cs typeface="+mn-cs"/>
            </a:rPr>
            <a:t>を下回った。</a:t>
          </a:r>
          <a:endParaRPr lang="ja-JP" altLang="ja-JP" sz="1400">
            <a:effectLst/>
          </a:endParaRPr>
        </a:p>
        <a:p>
          <a:pPr eaLnBrk="1" fontAlgn="base"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「公営企業債等繰入見込額」は依然高水準で推移しており、</a:t>
          </a:r>
          <a:r>
            <a:rPr lang="ja-JP" altLang="ja-JP" sz="1100">
              <a:solidFill>
                <a:schemeClr val="dk1"/>
              </a:solidFill>
              <a:effectLst/>
              <a:latin typeface="+mn-lt"/>
              <a:ea typeface="+mn-ea"/>
              <a:cs typeface="+mn-cs"/>
            </a:rPr>
            <a:t>現在、将来負担比率は、</a:t>
          </a:r>
          <a:r>
            <a:rPr lang="ja-JP" altLang="ja-JP" sz="1100" b="0" i="0" baseline="0">
              <a:solidFill>
                <a:schemeClr val="dk1"/>
              </a:solidFill>
              <a:effectLst/>
              <a:latin typeface="+mn-lt"/>
              <a:ea typeface="+mn-ea"/>
              <a:cs typeface="+mn-cs"/>
            </a:rPr>
            <a:t>全国市町村平均及び埼玉県市町村平均を上回っている状態である。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引き続き、公営企業会計も含めた公債費の抑制及び基金への積立てを継続し、財政の健全化に努める。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将来負担比率　　</a:t>
          </a:r>
          <a:r>
            <a:rPr lang="en-US" altLang="ja-JP" sz="1100" b="0" i="0" baseline="0">
              <a:solidFill>
                <a:schemeClr val="dk1"/>
              </a:solidFill>
              <a:effectLst/>
              <a:latin typeface="+mn-lt"/>
              <a:ea typeface="+mn-ea"/>
              <a:cs typeface="+mn-cs"/>
            </a:rPr>
            <a:t>H26=57.4</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H27=43.9</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20,013
19,884
38.64
7,047,310
6,424,439
606,617
4,725,145
6,305,128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20,013
19,884
38.64
7,047,310
6,424,439
606,617
4,725,145
6,305,128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埼玉県吉見町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20,013
19,884
38.64
7,047,310
6,424,439
606,617
4,725,145
6,305,128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7047310</v>
      </c>
      <c r="BO4" s="379"/>
      <c r="BP4" s="379"/>
      <c r="BQ4" s="379"/>
      <c r="BR4" s="379"/>
      <c r="BS4" s="379"/>
      <c r="BT4" s="379"/>
      <c r="BU4" s="380"/>
      <c r="BV4" s="378">
        <v>6846942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12.8</v>
      </c>
      <c r="CU4" s="385"/>
      <c r="CV4" s="385"/>
      <c r="CW4" s="385"/>
      <c r="CX4" s="385"/>
      <c r="CY4" s="385"/>
      <c r="CZ4" s="385"/>
      <c r="DA4" s="386"/>
      <c r="DB4" s="384">
        <v>10.199999999999999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6424439</v>
      </c>
      <c r="BO5" s="416"/>
      <c r="BP5" s="416"/>
      <c r="BQ5" s="416"/>
      <c r="BR5" s="416"/>
      <c r="BS5" s="416"/>
      <c r="BT5" s="416"/>
      <c r="BU5" s="417"/>
      <c r="BV5" s="415">
        <v>6368539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82.6</v>
      </c>
      <c r="CU5" s="413"/>
      <c r="CV5" s="413"/>
      <c r="CW5" s="413"/>
      <c r="CX5" s="413"/>
      <c r="CY5" s="413"/>
      <c r="CZ5" s="413"/>
      <c r="DA5" s="414"/>
      <c r="DB5" s="412">
        <v>87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622871</v>
      </c>
      <c r="BO6" s="416"/>
      <c r="BP6" s="416"/>
      <c r="BQ6" s="416"/>
      <c r="BR6" s="416"/>
      <c r="BS6" s="416"/>
      <c r="BT6" s="416"/>
      <c r="BU6" s="417"/>
      <c r="BV6" s="415">
        <v>478403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v>
      </c>
      <c r="CU6" s="453"/>
      <c r="CV6" s="453"/>
      <c r="CW6" s="453"/>
      <c r="CX6" s="453"/>
      <c r="CY6" s="453"/>
      <c r="CZ6" s="453"/>
      <c r="DA6" s="454"/>
      <c r="DB6" s="452">
        <v>95.2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16254</v>
      </c>
      <c r="BO7" s="416"/>
      <c r="BP7" s="416"/>
      <c r="BQ7" s="416"/>
      <c r="BR7" s="416"/>
      <c r="BS7" s="416"/>
      <c r="BT7" s="416"/>
      <c r="BU7" s="417"/>
      <c r="BV7" s="415">
        <v>13494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4725145</v>
      </c>
      <c r="CU7" s="416"/>
      <c r="CV7" s="416"/>
      <c r="CW7" s="416"/>
      <c r="CX7" s="416"/>
      <c r="CY7" s="416"/>
      <c r="CZ7" s="416"/>
      <c r="DA7" s="417"/>
      <c r="DB7" s="415">
        <v>4577096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606617</v>
      </c>
      <c r="BO8" s="416"/>
      <c r="BP8" s="416"/>
      <c r="BQ8" s="416"/>
      <c r="BR8" s="416"/>
      <c r="BS8" s="416"/>
      <c r="BT8" s="416"/>
      <c r="BU8" s="417"/>
      <c r="BV8" s="415">
        <v>464909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19631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141708</v>
      </c>
      <c r="BO9" s="416"/>
      <c r="BP9" s="416"/>
      <c r="BQ9" s="416"/>
      <c r="BR9" s="416"/>
      <c r="BS9" s="416"/>
      <c r="BT9" s="416"/>
      <c r="BU9" s="417"/>
      <c r="BV9" s="415">
        <v>56727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10.5</v>
      </c>
      <c r="CU9" s="413"/>
      <c r="CV9" s="413"/>
      <c r="CW9" s="413"/>
      <c r="CX9" s="413"/>
      <c r="CY9" s="413"/>
      <c r="CZ9" s="413"/>
      <c r="DA9" s="414"/>
      <c r="DB9" s="412">
        <v>11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21079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86640</v>
      </c>
      <c r="BO10" s="416"/>
      <c r="BP10" s="416"/>
      <c r="BQ10" s="416"/>
      <c r="BR10" s="416"/>
      <c r="BS10" s="416"/>
      <c r="BT10" s="416"/>
      <c r="BU10" s="417"/>
      <c r="BV10" s="415">
        <v>168759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47</v>
      </c>
      <c r="BO11" s="416"/>
      <c r="BP11" s="416"/>
      <c r="BQ11" s="416"/>
      <c r="BR11" s="416"/>
      <c r="BS11" s="416"/>
      <c r="BT11" s="416"/>
      <c r="BU11" s="417"/>
      <c r="BV11" s="415">
        <v>410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20013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19884</v>
      </c>
      <c r="S13" s="497"/>
      <c r="T13" s="497"/>
      <c r="U13" s="497"/>
      <c r="V13" s="498"/>
      <c r="W13" s="431" t="s">
        <v>120</v>
      </c>
      <c r="X13" s="432"/>
      <c r="Y13" s="432"/>
      <c r="Z13" s="432"/>
      <c r="AA13" s="432"/>
      <c r="AB13" s="422"/>
      <c r="AC13" s="466">
        <v>759</v>
      </c>
      <c r="AD13" s="467"/>
      <c r="AE13" s="467"/>
      <c r="AF13" s="467"/>
      <c r="AG13" s="506"/>
      <c r="AH13" s="466">
        <v>1094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228395</v>
      </c>
      <c r="BO13" s="416"/>
      <c r="BP13" s="416"/>
      <c r="BQ13" s="416"/>
      <c r="BR13" s="416"/>
      <c r="BS13" s="416"/>
      <c r="BT13" s="416"/>
      <c r="BU13" s="417"/>
      <c r="BV13" s="415">
        <v>225896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6.6</v>
      </c>
      <c r="CU13" s="413"/>
      <c r="CV13" s="413"/>
      <c r="CW13" s="413"/>
      <c r="CX13" s="413"/>
      <c r="CY13" s="413"/>
      <c r="CZ13" s="413"/>
      <c r="DA13" s="414"/>
      <c r="DB13" s="412">
        <v>7.1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20382</v>
      </c>
      <c r="S14" s="497"/>
      <c r="T14" s="497"/>
      <c r="U14" s="497"/>
      <c r="V14" s="498"/>
      <c r="W14" s="405"/>
      <c r="X14" s="406"/>
      <c r="Y14" s="406"/>
      <c r="Z14" s="406"/>
      <c r="AA14" s="406"/>
      <c r="AB14" s="395"/>
      <c r="AC14" s="499">
        <v>7.2</v>
      </c>
      <c r="AD14" s="500"/>
      <c r="AE14" s="500"/>
      <c r="AF14" s="500"/>
      <c r="AG14" s="501"/>
      <c r="AH14" s="499">
        <v>9.3000000000000007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43.9</v>
      </c>
      <c r="CU14" s="511"/>
      <c r="CV14" s="511"/>
      <c r="CW14" s="511"/>
      <c r="CX14" s="511"/>
      <c r="CY14" s="511"/>
      <c r="CZ14" s="511"/>
      <c r="DA14" s="512"/>
      <c r="DB14" s="510">
        <v>57.4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20255</v>
      </c>
      <c r="S15" s="497"/>
      <c r="T15" s="497"/>
      <c r="U15" s="497"/>
      <c r="V15" s="498"/>
      <c r="W15" s="431" t="s">
        <v>127</v>
      </c>
      <c r="X15" s="432"/>
      <c r="Y15" s="432"/>
      <c r="Z15" s="432"/>
      <c r="AA15" s="432"/>
      <c r="AB15" s="422"/>
      <c r="AC15" s="466">
        <v>3414</v>
      </c>
      <c r="AD15" s="467"/>
      <c r="AE15" s="467"/>
      <c r="AF15" s="467"/>
      <c r="AG15" s="506"/>
      <c r="AH15" s="466">
        <v>4015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2424050</v>
      </c>
      <c r="BO15" s="379"/>
      <c r="BP15" s="379"/>
      <c r="BQ15" s="379"/>
      <c r="BR15" s="379"/>
      <c r="BS15" s="379"/>
      <c r="BT15" s="379"/>
      <c r="BU15" s="380"/>
      <c r="BV15" s="378">
        <v>2237334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32.299999999999997</v>
      </c>
      <c r="AD16" s="500"/>
      <c r="AE16" s="500"/>
      <c r="AF16" s="500"/>
      <c r="AG16" s="501"/>
      <c r="AH16" s="499">
        <v>34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3730989</v>
      </c>
      <c r="BO16" s="416"/>
      <c r="BP16" s="416"/>
      <c r="BQ16" s="416"/>
      <c r="BR16" s="416"/>
      <c r="BS16" s="416"/>
      <c r="BT16" s="416"/>
      <c r="BU16" s="417"/>
      <c r="BV16" s="415">
        <v>3562304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6413</v>
      </c>
      <c r="AD17" s="467"/>
      <c r="AE17" s="467"/>
      <c r="AF17" s="467"/>
      <c r="AG17" s="506"/>
      <c r="AH17" s="466">
        <v>6611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3063724</v>
      </c>
      <c r="BO17" s="416"/>
      <c r="BP17" s="416"/>
      <c r="BQ17" s="416"/>
      <c r="BR17" s="416"/>
      <c r="BS17" s="416"/>
      <c r="BT17" s="416"/>
      <c r="BU17" s="417"/>
      <c r="BV17" s="415">
        <v>2847124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38.64</v>
      </c>
      <c r="M18" s="528"/>
      <c r="N18" s="528"/>
      <c r="O18" s="528"/>
      <c r="P18" s="528"/>
      <c r="Q18" s="528"/>
      <c r="R18" s="529"/>
      <c r="S18" s="529"/>
      <c r="T18" s="529"/>
      <c r="U18" s="529"/>
      <c r="V18" s="530"/>
      <c r="W18" s="433"/>
      <c r="X18" s="434"/>
      <c r="Y18" s="434"/>
      <c r="Z18" s="434"/>
      <c r="AA18" s="434"/>
      <c r="AB18" s="425"/>
      <c r="AC18" s="531">
        <v>60.6</v>
      </c>
      <c r="AD18" s="532"/>
      <c r="AE18" s="532"/>
      <c r="AF18" s="532"/>
      <c r="AG18" s="533"/>
      <c r="AH18" s="531">
        <v>56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4025285</v>
      </c>
      <c r="BO18" s="416"/>
      <c r="BP18" s="416"/>
      <c r="BQ18" s="416"/>
      <c r="BR18" s="416"/>
      <c r="BS18" s="416"/>
      <c r="BT18" s="416"/>
      <c r="BU18" s="417"/>
      <c r="BV18" s="415">
        <v>4026768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5647332</v>
      </c>
      <c r="BO19" s="416"/>
      <c r="BP19" s="416"/>
      <c r="BQ19" s="416"/>
      <c r="BR19" s="416"/>
      <c r="BS19" s="416"/>
      <c r="BT19" s="416"/>
      <c r="BU19" s="417"/>
      <c r="BV19" s="415">
        <v>5354268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6834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6305128</v>
      </c>
      <c r="BO23" s="416"/>
      <c r="BP23" s="416"/>
      <c r="BQ23" s="416"/>
      <c r="BR23" s="416"/>
      <c r="BS23" s="416"/>
      <c r="BT23" s="416"/>
      <c r="BU23" s="417"/>
      <c r="BV23" s="415">
        <v>6273698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6920</v>
      </c>
      <c r="R24" s="467"/>
      <c r="S24" s="467"/>
      <c r="T24" s="467"/>
      <c r="U24" s="467"/>
      <c r="V24" s="506"/>
      <c r="W24" s="561"/>
      <c r="X24" s="549"/>
      <c r="Y24" s="550"/>
      <c r="Z24" s="465" t="s">
        <v>150</v>
      </c>
      <c r="AA24" s="445"/>
      <c r="AB24" s="445"/>
      <c r="AC24" s="445"/>
      <c r="AD24" s="445"/>
      <c r="AE24" s="445"/>
      <c r="AF24" s="445"/>
      <c r="AG24" s="446"/>
      <c r="AH24" s="466">
        <v>141</v>
      </c>
      <c r="AI24" s="467"/>
      <c r="AJ24" s="467"/>
      <c r="AK24" s="467"/>
      <c r="AL24" s="506"/>
      <c r="AM24" s="466">
        <v>434703</v>
      </c>
      <c r="AN24" s="467"/>
      <c r="AO24" s="467"/>
      <c r="AP24" s="467"/>
      <c r="AQ24" s="467"/>
      <c r="AR24" s="506"/>
      <c r="AS24" s="466">
        <v>3083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4906715</v>
      </c>
      <c r="BO24" s="416"/>
      <c r="BP24" s="416"/>
      <c r="BQ24" s="416"/>
      <c r="BR24" s="416"/>
      <c r="BS24" s="416"/>
      <c r="BT24" s="416"/>
      <c r="BU24" s="417"/>
      <c r="BV24" s="415">
        <v>4897217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5970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5650</v>
      </c>
      <c r="R26" s="467"/>
      <c r="S26" s="467"/>
      <c r="T26" s="467"/>
      <c r="U26" s="467"/>
      <c r="V26" s="506"/>
      <c r="W26" s="561"/>
      <c r="X26" s="549"/>
      <c r="Y26" s="550"/>
      <c r="Z26" s="465" t="s">
        <v>156</v>
      </c>
      <c r="AA26" s="571"/>
      <c r="AB26" s="571"/>
      <c r="AC26" s="571"/>
      <c r="AD26" s="571"/>
      <c r="AE26" s="571"/>
      <c r="AF26" s="571"/>
      <c r="AG26" s="572"/>
      <c r="AH26" s="466">
        <v>8</v>
      </c>
      <c r="AI26" s="467"/>
      <c r="AJ26" s="467"/>
      <c r="AK26" s="467"/>
      <c r="AL26" s="506"/>
      <c r="AM26" s="466">
        <v>21896</v>
      </c>
      <c r="AN26" s="467"/>
      <c r="AO26" s="467"/>
      <c r="AP26" s="467"/>
      <c r="AQ26" s="467"/>
      <c r="AR26" s="506"/>
      <c r="AS26" s="466">
        <v>2737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3070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15628</v>
      </c>
      <c r="AN27" s="467"/>
      <c r="AO27" s="467"/>
      <c r="AP27" s="467"/>
      <c r="AQ27" s="467"/>
      <c r="AR27" s="506"/>
      <c r="AS27" s="466">
        <v>3907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230399</v>
      </c>
      <c r="BO27" s="585"/>
      <c r="BP27" s="585"/>
      <c r="BQ27" s="585"/>
      <c r="BR27" s="585"/>
      <c r="BS27" s="585"/>
      <c r="BT27" s="585"/>
      <c r="BU27" s="586"/>
      <c r="BV27" s="584">
        <v>230359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2470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1264358</v>
      </c>
      <c r="BO28" s="379"/>
      <c r="BP28" s="379"/>
      <c r="BQ28" s="379"/>
      <c r="BR28" s="379"/>
      <c r="BS28" s="379"/>
      <c r="BT28" s="379"/>
      <c r="BU28" s="380"/>
      <c r="BV28" s="378">
        <v>1177718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2300</v>
      </c>
      <c r="R29" s="467"/>
      <c r="S29" s="467"/>
      <c r="T29" s="467"/>
      <c r="U29" s="467"/>
      <c r="V29" s="506"/>
      <c r="W29" s="562"/>
      <c r="X29" s="563"/>
      <c r="Y29" s="564"/>
      <c r="Z29" s="465" t="s">
        <v>166</v>
      </c>
      <c r="AA29" s="445"/>
      <c r="AB29" s="445"/>
      <c r="AC29" s="445"/>
      <c r="AD29" s="445"/>
      <c r="AE29" s="445"/>
      <c r="AF29" s="445"/>
      <c r="AG29" s="446"/>
      <c r="AH29" s="466">
        <v>145</v>
      </c>
      <c r="AI29" s="467"/>
      <c r="AJ29" s="467"/>
      <c r="AK29" s="467"/>
      <c r="AL29" s="506"/>
      <c r="AM29" s="466">
        <v>450331</v>
      </c>
      <c r="AN29" s="467"/>
      <c r="AO29" s="467"/>
      <c r="AP29" s="467"/>
      <c r="AQ29" s="467"/>
      <c r="AR29" s="506"/>
      <c r="AS29" s="466">
        <v>3106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207803</v>
      </c>
      <c r="BO29" s="416"/>
      <c r="BP29" s="416"/>
      <c r="BQ29" s="416"/>
      <c r="BR29" s="416"/>
      <c r="BS29" s="416"/>
      <c r="BT29" s="416"/>
      <c r="BU29" s="417"/>
      <c r="BV29" s="415">
        <v>207516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102.3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47464</v>
      </c>
      <c r="BO30" s="585"/>
      <c r="BP30" s="585"/>
      <c r="BQ30" s="585"/>
      <c r="BR30" s="585"/>
      <c r="BS30" s="585"/>
      <c r="BT30" s="585"/>
      <c r="BU30" s="586"/>
      <c r="BV30" s="584">
        <v>41793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埼玉中部環境保全組合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（有）いちごの里よしみ</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百穴管理特別会計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北本地区衛生組合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公設浄化槽事業特別会計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比企広域市町村圏組合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比企広域市町村圏組合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比企広域市町村圏組合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比企広域市町村圏組合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比企広域市町村圏組合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埼玉県後期高齢者医療広域連合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埼玉県後期高齢者医療広域連合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埼玉県市町村総合事務組合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2624932</v>
      </c>
      <c r="S5" s="613"/>
      <c r="T5" s="613"/>
      <c r="U5" s="613"/>
      <c r="V5" s="613"/>
      <c r="W5" s="613"/>
      <c r="X5" s="613"/>
      <c r="Y5" s="614"/>
      <c r="Z5" s="615">
        <v>37.200000000000003</v>
      </c>
      <c r="AA5" s="615"/>
      <c r="AB5" s="615"/>
      <c r="AC5" s="615"/>
      <c r="AD5" s="616">
        <v>2624932</v>
      </c>
      <c r="AE5" s="616"/>
      <c r="AF5" s="616"/>
      <c r="AG5" s="616"/>
      <c r="AH5" s="616"/>
      <c r="AI5" s="616"/>
      <c r="AJ5" s="616"/>
      <c r="AK5" s="616"/>
      <c r="AL5" s="617">
        <v>58.1</v>
      </c>
      <c r="AM5" s="618"/>
      <c r="AN5" s="618"/>
      <c r="AO5" s="619"/>
      <c r="AP5" s="609" t="s">
        <v>205</v>
      </c>
      <c r="AQ5" s="610"/>
      <c r="AR5" s="610"/>
      <c r="AS5" s="610"/>
      <c r="AT5" s="610"/>
      <c r="AU5" s="610"/>
      <c r="AV5" s="610"/>
      <c r="AW5" s="610"/>
      <c r="AX5" s="610"/>
      <c r="AY5" s="610"/>
      <c r="AZ5" s="610"/>
      <c r="BA5" s="610"/>
      <c r="BB5" s="610"/>
      <c r="BC5" s="610"/>
      <c r="BD5" s="610"/>
      <c r="BE5" s="610"/>
      <c r="BF5" s="611"/>
      <c r="BG5" s="623">
        <v>2624932</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128196</v>
      </c>
      <c r="S6" s="624"/>
      <c r="T6" s="624"/>
      <c r="U6" s="624"/>
      <c r="V6" s="624"/>
      <c r="W6" s="624"/>
      <c r="X6" s="624"/>
      <c r="Y6" s="625"/>
      <c r="Z6" s="626">
        <v>1.8</v>
      </c>
      <c r="AA6" s="626"/>
      <c r="AB6" s="626"/>
      <c r="AC6" s="626"/>
      <c r="AD6" s="627">
        <v>128196</v>
      </c>
      <c r="AE6" s="627"/>
      <c r="AF6" s="627"/>
      <c r="AG6" s="627"/>
      <c r="AH6" s="627"/>
      <c r="AI6" s="627"/>
      <c r="AJ6" s="627"/>
      <c r="AK6" s="627"/>
      <c r="AL6" s="628">
        <v>2.8</v>
      </c>
      <c r="AM6" s="629"/>
      <c r="AN6" s="629"/>
      <c r="AO6" s="630"/>
      <c r="AP6" s="620" t="s">
        <v>211</v>
      </c>
      <c r="AQ6" s="621"/>
      <c r="AR6" s="621"/>
      <c r="AS6" s="621"/>
      <c r="AT6" s="621"/>
      <c r="AU6" s="621"/>
      <c r="AV6" s="621"/>
      <c r="AW6" s="621"/>
      <c r="AX6" s="621"/>
      <c r="AY6" s="621"/>
      <c r="AZ6" s="621"/>
      <c r="BA6" s="621"/>
      <c r="BB6" s="621"/>
      <c r="BC6" s="621"/>
      <c r="BD6" s="621"/>
      <c r="BE6" s="621"/>
      <c r="BF6" s="622"/>
      <c r="BG6" s="623">
        <v>2624932</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122092</v>
      </c>
      <c r="CS6" s="624"/>
      <c r="CT6" s="624"/>
      <c r="CU6" s="624"/>
      <c r="CV6" s="624"/>
      <c r="CW6" s="624"/>
      <c r="CX6" s="624"/>
      <c r="CY6" s="625"/>
      <c r="CZ6" s="626">
        <v>1.9</v>
      </c>
      <c r="DA6" s="626"/>
      <c r="DB6" s="626"/>
      <c r="DC6" s="626"/>
      <c r="DD6" s="632">
        <v>17159</v>
      </c>
      <c r="DE6" s="624"/>
      <c r="DF6" s="624"/>
      <c r="DG6" s="624"/>
      <c r="DH6" s="624"/>
      <c r="DI6" s="624"/>
      <c r="DJ6" s="624"/>
      <c r="DK6" s="624"/>
      <c r="DL6" s="624"/>
      <c r="DM6" s="624"/>
      <c r="DN6" s="624"/>
      <c r="DO6" s="624"/>
      <c r="DP6" s="625"/>
      <c r="DQ6" s="632">
        <v>122092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3445</v>
      </c>
      <c r="S7" s="624"/>
      <c r="T7" s="624"/>
      <c r="U7" s="624"/>
      <c r="V7" s="624"/>
      <c r="W7" s="624"/>
      <c r="X7" s="624"/>
      <c r="Y7" s="625"/>
      <c r="Z7" s="626">
        <v>0</v>
      </c>
      <c r="AA7" s="626"/>
      <c r="AB7" s="626"/>
      <c r="AC7" s="626"/>
      <c r="AD7" s="627">
        <v>3445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1137614</v>
      </c>
      <c r="BH7" s="624"/>
      <c r="BI7" s="624"/>
      <c r="BJ7" s="624"/>
      <c r="BK7" s="624"/>
      <c r="BL7" s="624"/>
      <c r="BM7" s="624"/>
      <c r="BN7" s="625"/>
      <c r="BO7" s="626">
        <v>43.3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950799</v>
      </c>
      <c r="CS7" s="624"/>
      <c r="CT7" s="624"/>
      <c r="CU7" s="624"/>
      <c r="CV7" s="624"/>
      <c r="CW7" s="624"/>
      <c r="CX7" s="624"/>
      <c r="CY7" s="625"/>
      <c r="CZ7" s="626">
        <v>14.8</v>
      </c>
      <c r="DA7" s="626"/>
      <c r="DB7" s="626"/>
      <c r="DC7" s="626"/>
      <c r="DD7" s="632">
        <v>2628</v>
      </c>
      <c r="DE7" s="624"/>
      <c r="DF7" s="624"/>
      <c r="DG7" s="624"/>
      <c r="DH7" s="624"/>
      <c r="DI7" s="624"/>
      <c r="DJ7" s="624"/>
      <c r="DK7" s="624"/>
      <c r="DL7" s="624"/>
      <c r="DM7" s="624"/>
      <c r="DN7" s="624"/>
      <c r="DO7" s="624"/>
      <c r="DP7" s="625"/>
      <c r="DQ7" s="632">
        <v>843004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13867</v>
      </c>
      <c r="S8" s="624"/>
      <c r="T8" s="624"/>
      <c r="U8" s="624"/>
      <c r="V8" s="624"/>
      <c r="W8" s="624"/>
      <c r="X8" s="624"/>
      <c r="Y8" s="625"/>
      <c r="Z8" s="626">
        <v>0.2</v>
      </c>
      <c r="AA8" s="626"/>
      <c r="AB8" s="626"/>
      <c r="AC8" s="626"/>
      <c r="AD8" s="627">
        <v>13867</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36051</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1960853</v>
      </c>
      <c r="CS8" s="624"/>
      <c r="CT8" s="624"/>
      <c r="CU8" s="624"/>
      <c r="CV8" s="624"/>
      <c r="CW8" s="624"/>
      <c r="CX8" s="624"/>
      <c r="CY8" s="625"/>
      <c r="CZ8" s="626">
        <v>30.5</v>
      </c>
      <c r="DA8" s="626"/>
      <c r="DB8" s="626"/>
      <c r="DC8" s="626"/>
      <c r="DD8" s="632">
        <v>42</v>
      </c>
      <c r="DE8" s="624"/>
      <c r="DF8" s="624"/>
      <c r="DG8" s="624"/>
      <c r="DH8" s="624"/>
      <c r="DI8" s="624"/>
      <c r="DJ8" s="624"/>
      <c r="DK8" s="624"/>
      <c r="DL8" s="624"/>
      <c r="DM8" s="624"/>
      <c r="DN8" s="624"/>
      <c r="DO8" s="624"/>
      <c r="DP8" s="625"/>
      <c r="DQ8" s="632">
        <v>1185995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14007</v>
      </c>
      <c r="S9" s="624"/>
      <c r="T9" s="624"/>
      <c r="U9" s="624"/>
      <c r="V9" s="624"/>
      <c r="W9" s="624"/>
      <c r="X9" s="624"/>
      <c r="Y9" s="625"/>
      <c r="Z9" s="626">
        <v>0.2</v>
      </c>
      <c r="AA9" s="626"/>
      <c r="AB9" s="626"/>
      <c r="AC9" s="626"/>
      <c r="AD9" s="627">
        <v>14007</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914564</v>
      </c>
      <c r="BH9" s="624"/>
      <c r="BI9" s="624"/>
      <c r="BJ9" s="624"/>
      <c r="BK9" s="624"/>
      <c r="BL9" s="624"/>
      <c r="BM9" s="624"/>
      <c r="BN9" s="625"/>
      <c r="BO9" s="626">
        <v>34.799999999999997</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432713</v>
      </c>
      <c r="CS9" s="624"/>
      <c r="CT9" s="624"/>
      <c r="CU9" s="624"/>
      <c r="CV9" s="624"/>
      <c r="CW9" s="624"/>
      <c r="CX9" s="624"/>
      <c r="CY9" s="625"/>
      <c r="CZ9" s="626">
        <v>6.7</v>
      </c>
      <c r="DA9" s="626"/>
      <c r="DB9" s="626"/>
      <c r="DC9" s="626"/>
      <c r="DD9" s="632">
        <v>27188</v>
      </c>
      <c r="DE9" s="624"/>
      <c r="DF9" s="624"/>
      <c r="DG9" s="624"/>
      <c r="DH9" s="624"/>
      <c r="DI9" s="624"/>
      <c r="DJ9" s="624"/>
      <c r="DK9" s="624"/>
      <c r="DL9" s="624"/>
      <c r="DM9" s="624"/>
      <c r="DN9" s="624"/>
      <c r="DO9" s="624"/>
      <c r="DP9" s="625"/>
      <c r="DQ9" s="632">
        <v>395878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337212</v>
      </c>
      <c r="S10" s="624"/>
      <c r="T10" s="624"/>
      <c r="U10" s="624"/>
      <c r="V10" s="624"/>
      <c r="W10" s="624"/>
      <c r="X10" s="624"/>
      <c r="Y10" s="625"/>
      <c r="Z10" s="626">
        <v>4.8</v>
      </c>
      <c r="AA10" s="626"/>
      <c r="AB10" s="626"/>
      <c r="AC10" s="626"/>
      <c r="AD10" s="627">
        <v>337212</v>
      </c>
      <c r="AE10" s="627"/>
      <c r="AF10" s="627"/>
      <c r="AG10" s="627"/>
      <c r="AH10" s="627"/>
      <c r="AI10" s="627"/>
      <c r="AJ10" s="627"/>
      <c r="AK10" s="627"/>
      <c r="AL10" s="628">
        <v>7.5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54790</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6886</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2801</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30228</v>
      </c>
      <c r="S11" s="624"/>
      <c r="T11" s="624"/>
      <c r="U11" s="624"/>
      <c r="V11" s="624"/>
      <c r="W11" s="624"/>
      <c r="X11" s="624"/>
      <c r="Y11" s="625"/>
      <c r="Z11" s="626">
        <v>0.4</v>
      </c>
      <c r="AA11" s="626"/>
      <c r="AB11" s="626"/>
      <c r="AC11" s="626"/>
      <c r="AD11" s="627">
        <v>30228</v>
      </c>
      <c r="AE11" s="627"/>
      <c r="AF11" s="627"/>
      <c r="AG11" s="627"/>
      <c r="AH11" s="627"/>
      <c r="AI11" s="627"/>
      <c r="AJ11" s="627"/>
      <c r="AK11" s="627"/>
      <c r="AL11" s="628">
        <v>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132209</v>
      </c>
      <c r="BH11" s="624"/>
      <c r="BI11" s="624"/>
      <c r="BJ11" s="624"/>
      <c r="BK11" s="624"/>
      <c r="BL11" s="624"/>
      <c r="BM11" s="624"/>
      <c r="BN11" s="625"/>
      <c r="BO11" s="626">
        <v>5</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376216</v>
      </c>
      <c r="CS11" s="624"/>
      <c r="CT11" s="624"/>
      <c r="CU11" s="624"/>
      <c r="CV11" s="624"/>
      <c r="CW11" s="624"/>
      <c r="CX11" s="624"/>
      <c r="CY11" s="625"/>
      <c r="CZ11" s="626">
        <v>5.9</v>
      </c>
      <c r="DA11" s="626"/>
      <c r="DB11" s="626"/>
      <c r="DC11" s="626"/>
      <c r="DD11" s="632">
        <v>44786</v>
      </c>
      <c r="DE11" s="624"/>
      <c r="DF11" s="624"/>
      <c r="DG11" s="624"/>
      <c r="DH11" s="624"/>
      <c r="DI11" s="624"/>
      <c r="DJ11" s="624"/>
      <c r="DK11" s="624"/>
      <c r="DL11" s="624"/>
      <c r="DM11" s="624"/>
      <c r="DN11" s="624"/>
      <c r="DO11" s="624"/>
      <c r="DP11" s="625"/>
      <c r="DQ11" s="632">
        <v>316997</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1331355</v>
      </c>
      <c r="BH12" s="624"/>
      <c r="BI12" s="624"/>
      <c r="BJ12" s="624"/>
      <c r="BK12" s="624"/>
      <c r="BL12" s="624"/>
      <c r="BM12" s="624"/>
      <c r="BN12" s="625"/>
      <c r="BO12" s="626">
        <v>50.7</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114074</v>
      </c>
      <c r="CS12" s="624"/>
      <c r="CT12" s="624"/>
      <c r="CU12" s="624"/>
      <c r="CV12" s="624"/>
      <c r="CW12" s="624"/>
      <c r="CX12" s="624"/>
      <c r="CY12" s="625"/>
      <c r="CZ12" s="626">
        <v>1.8</v>
      </c>
      <c r="DA12" s="626"/>
      <c r="DB12" s="626"/>
      <c r="DC12" s="626"/>
      <c r="DD12" s="632">
        <v>2236</v>
      </c>
      <c r="DE12" s="624"/>
      <c r="DF12" s="624"/>
      <c r="DG12" s="624"/>
      <c r="DH12" s="624"/>
      <c r="DI12" s="624"/>
      <c r="DJ12" s="624"/>
      <c r="DK12" s="624"/>
      <c r="DL12" s="624"/>
      <c r="DM12" s="624"/>
      <c r="DN12" s="624"/>
      <c r="DO12" s="624"/>
      <c r="DP12" s="625"/>
      <c r="DQ12" s="632">
        <v>93754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38636</v>
      </c>
      <c r="S13" s="624"/>
      <c r="T13" s="624"/>
      <c r="U13" s="624"/>
      <c r="V13" s="624"/>
      <c r="W13" s="624"/>
      <c r="X13" s="624"/>
      <c r="Y13" s="625"/>
      <c r="Z13" s="626">
        <v>0.5</v>
      </c>
      <c r="AA13" s="626"/>
      <c r="AB13" s="626"/>
      <c r="AC13" s="626"/>
      <c r="AD13" s="627">
        <v>38636</v>
      </c>
      <c r="AE13" s="627"/>
      <c r="AF13" s="627"/>
      <c r="AG13" s="627"/>
      <c r="AH13" s="627"/>
      <c r="AI13" s="627"/>
      <c r="AJ13" s="627"/>
      <c r="AK13" s="627"/>
      <c r="AL13" s="628">
        <v>0.9</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1312332</v>
      </c>
      <c r="BH13" s="624"/>
      <c r="BI13" s="624"/>
      <c r="BJ13" s="624"/>
      <c r="BK13" s="624"/>
      <c r="BL13" s="624"/>
      <c r="BM13" s="624"/>
      <c r="BN13" s="625"/>
      <c r="BO13" s="626">
        <v>50</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549485</v>
      </c>
      <c r="CS13" s="624"/>
      <c r="CT13" s="624"/>
      <c r="CU13" s="624"/>
      <c r="CV13" s="624"/>
      <c r="CW13" s="624"/>
      <c r="CX13" s="624"/>
      <c r="CY13" s="625"/>
      <c r="CZ13" s="626">
        <v>8.6</v>
      </c>
      <c r="DA13" s="626"/>
      <c r="DB13" s="626"/>
      <c r="DC13" s="626"/>
      <c r="DD13" s="632">
        <v>218773</v>
      </c>
      <c r="DE13" s="624"/>
      <c r="DF13" s="624"/>
      <c r="DG13" s="624"/>
      <c r="DH13" s="624"/>
      <c r="DI13" s="624"/>
      <c r="DJ13" s="624"/>
      <c r="DK13" s="624"/>
      <c r="DL13" s="624"/>
      <c r="DM13" s="624"/>
      <c r="DN13" s="624"/>
      <c r="DO13" s="624"/>
      <c r="DP13" s="625"/>
      <c r="DQ13" s="632">
        <v>465799</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52273</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588983</v>
      </c>
      <c r="CS14" s="624"/>
      <c r="CT14" s="624"/>
      <c r="CU14" s="624"/>
      <c r="CV14" s="624"/>
      <c r="CW14" s="624"/>
      <c r="CX14" s="624"/>
      <c r="CY14" s="625"/>
      <c r="CZ14" s="626">
        <v>9.1999999999999993</v>
      </c>
      <c r="DA14" s="626"/>
      <c r="DB14" s="626"/>
      <c r="DC14" s="626"/>
      <c r="DD14" s="632">
        <v>215044</v>
      </c>
      <c r="DE14" s="624"/>
      <c r="DF14" s="624"/>
      <c r="DG14" s="624"/>
      <c r="DH14" s="624"/>
      <c r="DI14" s="624"/>
      <c r="DJ14" s="624"/>
      <c r="DK14" s="624"/>
      <c r="DL14" s="624"/>
      <c r="DM14" s="624"/>
      <c r="DN14" s="624"/>
      <c r="DO14" s="624"/>
      <c r="DP14" s="625"/>
      <c r="DQ14" s="632">
        <v>379240</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7467</v>
      </c>
      <c r="S15" s="624"/>
      <c r="T15" s="624"/>
      <c r="U15" s="624"/>
      <c r="V15" s="624"/>
      <c r="W15" s="624"/>
      <c r="X15" s="624"/>
      <c r="Y15" s="625"/>
      <c r="Z15" s="626">
        <v>0.1</v>
      </c>
      <c r="AA15" s="626"/>
      <c r="AB15" s="626"/>
      <c r="AC15" s="626"/>
      <c r="AD15" s="627">
        <v>7467</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103690</v>
      </c>
      <c r="BH15" s="624"/>
      <c r="BI15" s="624"/>
      <c r="BJ15" s="624"/>
      <c r="BK15" s="624"/>
      <c r="BL15" s="624"/>
      <c r="BM15" s="624"/>
      <c r="BN15" s="625"/>
      <c r="BO15" s="626">
        <v>4</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730162</v>
      </c>
      <c r="CS15" s="624"/>
      <c r="CT15" s="624"/>
      <c r="CU15" s="624"/>
      <c r="CV15" s="624"/>
      <c r="CW15" s="624"/>
      <c r="CX15" s="624"/>
      <c r="CY15" s="625"/>
      <c r="CZ15" s="626">
        <v>11.4</v>
      </c>
      <c r="DA15" s="626"/>
      <c r="DB15" s="626"/>
      <c r="DC15" s="626"/>
      <c r="DD15" s="632">
        <v>144202</v>
      </c>
      <c r="DE15" s="624"/>
      <c r="DF15" s="624"/>
      <c r="DG15" s="624"/>
      <c r="DH15" s="624"/>
      <c r="DI15" s="624"/>
      <c r="DJ15" s="624"/>
      <c r="DK15" s="624"/>
      <c r="DL15" s="624"/>
      <c r="DM15" s="624"/>
      <c r="DN15" s="624"/>
      <c r="DO15" s="624"/>
      <c r="DP15" s="625"/>
      <c r="DQ15" s="632">
        <v>626725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1439749</v>
      </c>
      <c r="S16" s="624"/>
      <c r="T16" s="624"/>
      <c r="U16" s="624"/>
      <c r="V16" s="624"/>
      <c r="W16" s="624"/>
      <c r="X16" s="624"/>
      <c r="Y16" s="625"/>
      <c r="Z16" s="626">
        <v>20.399999999999999</v>
      </c>
      <c r="AA16" s="626"/>
      <c r="AB16" s="626"/>
      <c r="AC16" s="626"/>
      <c r="AD16" s="627">
        <v>1306939</v>
      </c>
      <c r="AE16" s="627"/>
      <c r="AF16" s="627"/>
      <c r="AG16" s="627"/>
      <c r="AH16" s="627"/>
      <c r="AI16" s="627"/>
      <c r="AJ16" s="627"/>
      <c r="AK16" s="627"/>
      <c r="AL16" s="628">
        <v>28.9</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1306939</v>
      </c>
      <c r="S17" s="624"/>
      <c r="T17" s="624"/>
      <c r="U17" s="624"/>
      <c r="V17" s="624"/>
      <c r="W17" s="624"/>
      <c r="X17" s="624"/>
      <c r="Y17" s="625"/>
      <c r="Z17" s="626">
        <v>18.5</v>
      </c>
      <c r="AA17" s="626"/>
      <c r="AB17" s="626"/>
      <c r="AC17" s="626"/>
      <c r="AD17" s="627">
        <v>1306939</v>
      </c>
      <c r="AE17" s="627"/>
      <c r="AF17" s="627"/>
      <c r="AG17" s="627"/>
      <c r="AH17" s="627"/>
      <c r="AI17" s="627"/>
      <c r="AJ17" s="627"/>
      <c r="AK17" s="627"/>
      <c r="AL17" s="628">
        <v>28.9</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592176</v>
      </c>
      <c r="CS17" s="624"/>
      <c r="CT17" s="624"/>
      <c r="CU17" s="624"/>
      <c r="CV17" s="624"/>
      <c r="CW17" s="624"/>
      <c r="CX17" s="624"/>
      <c r="CY17" s="625"/>
      <c r="CZ17" s="626">
        <v>9.1999999999999993</v>
      </c>
      <c r="DA17" s="626"/>
      <c r="DB17" s="626"/>
      <c r="DC17" s="626"/>
      <c r="DD17" s="632" t="s">
        <v>109</v>
      </c>
      <c r="DE17" s="624"/>
      <c r="DF17" s="624"/>
      <c r="DG17" s="624"/>
      <c r="DH17" s="624"/>
      <c r="DI17" s="624"/>
      <c r="DJ17" s="624"/>
      <c r="DK17" s="624"/>
      <c r="DL17" s="624"/>
      <c r="DM17" s="624"/>
      <c r="DN17" s="624"/>
      <c r="DO17" s="624"/>
      <c r="DP17" s="625"/>
      <c r="DQ17" s="632">
        <v>592176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132809</v>
      </c>
      <c r="S18" s="624"/>
      <c r="T18" s="624"/>
      <c r="U18" s="624"/>
      <c r="V18" s="624"/>
      <c r="W18" s="624"/>
      <c r="X18" s="624"/>
      <c r="Y18" s="625"/>
      <c r="Z18" s="626">
        <v>1.9</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4637739</v>
      </c>
      <c r="S20" s="624"/>
      <c r="T20" s="624"/>
      <c r="U20" s="624"/>
      <c r="V20" s="624"/>
      <c r="W20" s="624"/>
      <c r="X20" s="624"/>
      <c r="Y20" s="625"/>
      <c r="Z20" s="626">
        <v>65.8</v>
      </c>
      <c r="AA20" s="626"/>
      <c r="AB20" s="626"/>
      <c r="AC20" s="626"/>
      <c r="AD20" s="627">
        <v>4504929</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6424439</v>
      </c>
      <c r="CS20" s="624"/>
      <c r="CT20" s="624"/>
      <c r="CU20" s="624"/>
      <c r="CV20" s="624"/>
      <c r="CW20" s="624"/>
      <c r="CX20" s="624"/>
      <c r="CY20" s="625"/>
      <c r="CZ20" s="626">
        <v>100</v>
      </c>
      <c r="DA20" s="626"/>
      <c r="DB20" s="626"/>
      <c r="DC20" s="626"/>
      <c r="DD20" s="632">
        <v>672058</v>
      </c>
      <c r="DE20" s="624"/>
      <c r="DF20" s="624"/>
      <c r="DG20" s="624"/>
      <c r="DH20" s="624"/>
      <c r="DI20" s="624"/>
      <c r="DJ20" s="624"/>
      <c r="DK20" s="624"/>
      <c r="DL20" s="624"/>
      <c r="DM20" s="624"/>
      <c r="DN20" s="624"/>
      <c r="DO20" s="624"/>
      <c r="DP20" s="625"/>
      <c r="DQ20" s="632">
        <v>5024461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4153</v>
      </c>
      <c r="S21" s="624"/>
      <c r="T21" s="624"/>
      <c r="U21" s="624"/>
      <c r="V21" s="624"/>
      <c r="W21" s="624"/>
      <c r="X21" s="624"/>
      <c r="Y21" s="625"/>
      <c r="Z21" s="626">
        <v>0.1</v>
      </c>
      <c r="AA21" s="626"/>
      <c r="AB21" s="626"/>
      <c r="AC21" s="626"/>
      <c r="AD21" s="627">
        <v>4153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9797</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106055</v>
      </c>
      <c r="S23" s="624"/>
      <c r="T23" s="624"/>
      <c r="U23" s="624"/>
      <c r="V23" s="624"/>
      <c r="W23" s="624"/>
      <c r="X23" s="624"/>
      <c r="Y23" s="625"/>
      <c r="Z23" s="626">
        <v>1.5</v>
      </c>
      <c r="AA23" s="626"/>
      <c r="AB23" s="626"/>
      <c r="AC23" s="626"/>
      <c r="AD23" s="627">
        <v>11991</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10916</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2702067</v>
      </c>
      <c r="CS24" s="613"/>
      <c r="CT24" s="613"/>
      <c r="CU24" s="613"/>
      <c r="CV24" s="613"/>
      <c r="CW24" s="613"/>
      <c r="CX24" s="613"/>
      <c r="CY24" s="614"/>
      <c r="CZ24" s="650">
        <v>42.1</v>
      </c>
      <c r="DA24" s="651"/>
      <c r="DB24" s="651"/>
      <c r="DC24" s="652"/>
      <c r="DD24" s="649">
        <v>1995717</v>
      </c>
      <c r="DE24" s="613"/>
      <c r="DF24" s="613"/>
      <c r="DG24" s="613"/>
      <c r="DH24" s="613"/>
      <c r="DI24" s="613"/>
      <c r="DJ24" s="613"/>
      <c r="DK24" s="614"/>
      <c r="DL24" s="649">
        <v>1966415</v>
      </c>
      <c r="DM24" s="613"/>
      <c r="DN24" s="613"/>
      <c r="DO24" s="613"/>
      <c r="DP24" s="613"/>
      <c r="DQ24" s="613"/>
      <c r="DR24" s="613"/>
      <c r="DS24" s="613"/>
      <c r="DT24" s="613"/>
      <c r="DU24" s="613"/>
      <c r="DV24" s="614"/>
      <c r="DW24" s="617">
        <v>40.299999999999997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554206</v>
      </c>
      <c r="S25" s="624"/>
      <c r="T25" s="624"/>
      <c r="U25" s="624"/>
      <c r="V25" s="624"/>
      <c r="W25" s="624"/>
      <c r="X25" s="624"/>
      <c r="Y25" s="625"/>
      <c r="Z25" s="626">
        <v>7.9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1255954</v>
      </c>
      <c r="CS25" s="655"/>
      <c r="CT25" s="655"/>
      <c r="CU25" s="655"/>
      <c r="CV25" s="655"/>
      <c r="CW25" s="655"/>
      <c r="CX25" s="655"/>
      <c r="CY25" s="656"/>
      <c r="CZ25" s="657">
        <v>19.5</v>
      </c>
      <c r="DA25" s="658"/>
      <c r="DB25" s="658"/>
      <c r="DC25" s="659"/>
      <c r="DD25" s="632">
        <v>1129661</v>
      </c>
      <c r="DE25" s="655"/>
      <c r="DF25" s="655"/>
      <c r="DG25" s="655"/>
      <c r="DH25" s="655"/>
      <c r="DI25" s="655"/>
      <c r="DJ25" s="655"/>
      <c r="DK25" s="656"/>
      <c r="DL25" s="632">
        <v>1128714</v>
      </c>
      <c r="DM25" s="655"/>
      <c r="DN25" s="655"/>
      <c r="DO25" s="655"/>
      <c r="DP25" s="655"/>
      <c r="DQ25" s="655"/>
      <c r="DR25" s="655"/>
      <c r="DS25" s="655"/>
      <c r="DT25" s="655"/>
      <c r="DU25" s="655"/>
      <c r="DV25" s="656"/>
      <c r="DW25" s="628">
        <v>23.2</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792398</v>
      </c>
      <c r="CS26" s="624"/>
      <c r="CT26" s="624"/>
      <c r="CU26" s="624"/>
      <c r="CV26" s="624"/>
      <c r="CW26" s="624"/>
      <c r="CX26" s="624"/>
      <c r="CY26" s="625"/>
      <c r="CZ26" s="657">
        <v>12.3</v>
      </c>
      <c r="DA26" s="658"/>
      <c r="DB26" s="658"/>
      <c r="DC26" s="659"/>
      <c r="DD26" s="632">
        <v>678355</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433320</v>
      </c>
      <c r="S27" s="624"/>
      <c r="T27" s="624"/>
      <c r="U27" s="624"/>
      <c r="V27" s="624"/>
      <c r="W27" s="624"/>
      <c r="X27" s="624"/>
      <c r="Y27" s="625"/>
      <c r="Z27" s="626">
        <v>6.1</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2624932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853937</v>
      </c>
      <c r="CS27" s="655"/>
      <c r="CT27" s="655"/>
      <c r="CU27" s="655"/>
      <c r="CV27" s="655"/>
      <c r="CW27" s="655"/>
      <c r="CX27" s="655"/>
      <c r="CY27" s="656"/>
      <c r="CZ27" s="657">
        <v>13.3</v>
      </c>
      <c r="DA27" s="658"/>
      <c r="DB27" s="658"/>
      <c r="DC27" s="659"/>
      <c r="DD27" s="632">
        <v>273880</v>
      </c>
      <c r="DE27" s="655"/>
      <c r="DF27" s="655"/>
      <c r="DG27" s="655"/>
      <c r="DH27" s="655"/>
      <c r="DI27" s="655"/>
      <c r="DJ27" s="655"/>
      <c r="DK27" s="656"/>
      <c r="DL27" s="632">
        <v>245572</v>
      </c>
      <c r="DM27" s="655"/>
      <c r="DN27" s="655"/>
      <c r="DO27" s="655"/>
      <c r="DP27" s="655"/>
      <c r="DQ27" s="655"/>
      <c r="DR27" s="655"/>
      <c r="DS27" s="655"/>
      <c r="DT27" s="655"/>
      <c r="DU27" s="655"/>
      <c r="DV27" s="656"/>
      <c r="DW27" s="628">
        <v>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34462</v>
      </c>
      <c r="S28" s="624"/>
      <c r="T28" s="624"/>
      <c r="U28" s="624"/>
      <c r="V28" s="624"/>
      <c r="W28" s="624"/>
      <c r="X28" s="624"/>
      <c r="Y28" s="625"/>
      <c r="Z28" s="626">
        <v>0.5</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592176</v>
      </c>
      <c r="CS28" s="624"/>
      <c r="CT28" s="624"/>
      <c r="CU28" s="624"/>
      <c r="CV28" s="624"/>
      <c r="CW28" s="624"/>
      <c r="CX28" s="624"/>
      <c r="CY28" s="625"/>
      <c r="CZ28" s="657">
        <v>9.1999999999999993</v>
      </c>
      <c r="DA28" s="658"/>
      <c r="DB28" s="658"/>
      <c r="DC28" s="659"/>
      <c r="DD28" s="632">
        <v>592176</v>
      </c>
      <c r="DE28" s="624"/>
      <c r="DF28" s="624"/>
      <c r="DG28" s="624"/>
      <c r="DH28" s="624"/>
      <c r="DI28" s="624"/>
      <c r="DJ28" s="624"/>
      <c r="DK28" s="625"/>
      <c r="DL28" s="632">
        <v>592129</v>
      </c>
      <c r="DM28" s="624"/>
      <c r="DN28" s="624"/>
      <c r="DO28" s="624"/>
      <c r="DP28" s="624"/>
      <c r="DQ28" s="624"/>
      <c r="DR28" s="624"/>
      <c r="DS28" s="624"/>
      <c r="DT28" s="624"/>
      <c r="DU28" s="624"/>
      <c r="DV28" s="625"/>
      <c r="DW28" s="628">
        <v>12.1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260</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592176</v>
      </c>
      <c r="CS29" s="655"/>
      <c r="CT29" s="655"/>
      <c r="CU29" s="655"/>
      <c r="CV29" s="655"/>
      <c r="CW29" s="655"/>
      <c r="CX29" s="655"/>
      <c r="CY29" s="656"/>
      <c r="CZ29" s="657">
        <v>9.1999999999999993</v>
      </c>
      <c r="DA29" s="658"/>
      <c r="DB29" s="658"/>
      <c r="DC29" s="659"/>
      <c r="DD29" s="632">
        <v>592176</v>
      </c>
      <c r="DE29" s="655"/>
      <c r="DF29" s="655"/>
      <c r="DG29" s="655"/>
      <c r="DH29" s="655"/>
      <c r="DI29" s="655"/>
      <c r="DJ29" s="655"/>
      <c r="DK29" s="656"/>
      <c r="DL29" s="632">
        <v>592129</v>
      </c>
      <c r="DM29" s="655"/>
      <c r="DN29" s="655"/>
      <c r="DO29" s="655"/>
      <c r="DP29" s="655"/>
      <c r="DQ29" s="655"/>
      <c r="DR29" s="655"/>
      <c r="DS29" s="655"/>
      <c r="DT29" s="655"/>
      <c r="DU29" s="655"/>
      <c r="DV29" s="656"/>
      <c r="DW29" s="628">
        <v>12.1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799</v>
      </c>
      <c r="S30" s="624"/>
      <c r="T30" s="624"/>
      <c r="U30" s="624"/>
      <c r="V30" s="624"/>
      <c r="W30" s="624"/>
      <c r="X30" s="624"/>
      <c r="Y30" s="625"/>
      <c r="Z30" s="626">
        <v>0</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99.3</v>
      </c>
      <c r="BH30" s="682"/>
      <c r="BI30" s="682"/>
      <c r="BJ30" s="682"/>
      <c r="BK30" s="682"/>
      <c r="BL30" s="682"/>
      <c r="BM30" s="618">
        <v>95.3</v>
      </c>
      <c r="BN30" s="682"/>
      <c r="BO30" s="682"/>
      <c r="BP30" s="682"/>
      <c r="BQ30" s="683"/>
      <c r="BR30" s="681">
        <v>98.7</v>
      </c>
      <c r="BS30" s="682"/>
      <c r="BT30" s="682"/>
      <c r="BU30" s="682"/>
      <c r="BV30" s="682"/>
      <c r="BW30" s="682"/>
      <c r="BX30" s="618">
        <v>93.9</v>
      </c>
      <c r="BY30" s="682"/>
      <c r="BZ30" s="682"/>
      <c r="CA30" s="682"/>
      <c r="CB30" s="683"/>
      <c r="CD30" s="686"/>
      <c r="CE30" s="687"/>
      <c r="CF30" s="637" t="s">
        <v>289</v>
      </c>
      <c r="CG30" s="638"/>
      <c r="CH30" s="638"/>
      <c r="CI30" s="638"/>
      <c r="CJ30" s="638"/>
      <c r="CK30" s="638"/>
      <c r="CL30" s="638"/>
      <c r="CM30" s="638"/>
      <c r="CN30" s="638"/>
      <c r="CO30" s="638"/>
      <c r="CP30" s="638"/>
      <c r="CQ30" s="639"/>
      <c r="CR30" s="623">
        <v>531352</v>
      </c>
      <c r="CS30" s="624"/>
      <c r="CT30" s="624"/>
      <c r="CU30" s="624"/>
      <c r="CV30" s="624"/>
      <c r="CW30" s="624"/>
      <c r="CX30" s="624"/>
      <c r="CY30" s="625"/>
      <c r="CZ30" s="657">
        <v>8.3000000000000007</v>
      </c>
      <c r="DA30" s="658"/>
      <c r="DB30" s="658"/>
      <c r="DC30" s="659"/>
      <c r="DD30" s="632">
        <v>531352</v>
      </c>
      <c r="DE30" s="624"/>
      <c r="DF30" s="624"/>
      <c r="DG30" s="624"/>
      <c r="DH30" s="624"/>
      <c r="DI30" s="624"/>
      <c r="DJ30" s="624"/>
      <c r="DK30" s="625"/>
      <c r="DL30" s="632">
        <v>531305</v>
      </c>
      <c r="DM30" s="624"/>
      <c r="DN30" s="624"/>
      <c r="DO30" s="624"/>
      <c r="DP30" s="624"/>
      <c r="DQ30" s="624"/>
      <c r="DR30" s="624"/>
      <c r="DS30" s="624"/>
      <c r="DT30" s="624"/>
      <c r="DU30" s="624"/>
      <c r="DV30" s="625"/>
      <c r="DW30" s="628">
        <v>10.9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478403</v>
      </c>
      <c r="S31" s="624"/>
      <c r="T31" s="624"/>
      <c r="U31" s="624"/>
      <c r="V31" s="624"/>
      <c r="W31" s="624"/>
      <c r="X31" s="624"/>
      <c r="Y31" s="625"/>
      <c r="Z31" s="626">
        <v>6.8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94.7</v>
      </c>
      <c r="BN31" s="679"/>
      <c r="BO31" s="679"/>
      <c r="BP31" s="679"/>
      <c r="BQ31" s="680"/>
      <c r="BR31" s="678">
        <v>98.3</v>
      </c>
      <c r="BS31" s="655"/>
      <c r="BT31" s="655"/>
      <c r="BU31" s="655"/>
      <c r="BV31" s="655"/>
      <c r="BW31" s="655"/>
      <c r="BX31" s="629">
        <v>93</v>
      </c>
      <c r="BY31" s="679"/>
      <c r="BZ31" s="679"/>
      <c r="CA31" s="679"/>
      <c r="CB31" s="680"/>
      <c r="CD31" s="686"/>
      <c r="CE31" s="687"/>
      <c r="CF31" s="637" t="s">
        <v>293</v>
      </c>
      <c r="CG31" s="638"/>
      <c r="CH31" s="638"/>
      <c r="CI31" s="638"/>
      <c r="CJ31" s="638"/>
      <c r="CK31" s="638"/>
      <c r="CL31" s="638"/>
      <c r="CM31" s="638"/>
      <c r="CN31" s="638"/>
      <c r="CO31" s="638"/>
      <c r="CP31" s="638"/>
      <c r="CQ31" s="639"/>
      <c r="CR31" s="623">
        <v>60824</v>
      </c>
      <c r="CS31" s="655"/>
      <c r="CT31" s="655"/>
      <c r="CU31" s="655"/>
      <c r="CV31" s="655"/>
      <c r="CW31" s="655"/>
      <c r="CX31" s="655"/>
      <c r="CY31" s="656"/>
      <c r="CZ31" s="657">
        <v>0.9</v>
      </c>
      <c r="DA31" s="658"/>
      <c r="DB31" s="658"/>
      <c r="DC31" s="659"/>
      <c r="DD31" s="632">
        <v>60824</v>
      </c>
      <c r="DE31" s="655"/>
      <c r="DF31" s="655"/>
      <c r="DG31" s="655"/>
      <c r="DH31" s="655"/>
      <c r="DI31" s="655"/>
      <c r="DJ31" s="655"/>
      <c r="DK31" s="656"/>
      <c r="DL31" s="632">
        <v>60824</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214418</v>
      </c>
      <c r="S32" s="624"/>
      <c r="T32" s="624"/>
      <c r="U32" s="624"/>
      <c r="V32" s="624"/>
      <c r="W32" s="624"/>
      <c r="X32" s="624"/>
      <c r="Y32" s="625"/>
      <c r="Z32" s="626">
        <v>3</v>
      </c>
      <c r="AA32" s="626"/>
      <c r="AB32" s="626"/>
      <c r="AC32" s="626"/>
      <c r="AD32" s="627">
        <v>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99.3</v>
      </c>
      <c r="BH32" s="691"/>
      <c r="BI32" s="691"/>
      <c r="BJ32" s="691"/>
      <c r="BK32" s="691"/>
      <c r="BL32" s="691"/>
      <c r="BM32" s="692">
        <v>95.6</v>
      </c>
      <c r="BN32" s="691"/>
      <c r="BO32" s="691"/>
      <c r="BP32" s="691"/>
      <c r="BQ32" s="693"/>
      <c r="BR32" s="690">
        <v>99</v>
      </c>
      <c r="BS32" s="691"/>
      <c r="BT32" s="691"/>
      <c r="BU32" s="691"/>
      <c r="BV32" s="691"/>
      <c r="BW32" s="691"/>
      <c r="BX32" s="692">
        <v>94.2</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562782</v>
      </c>
      <c r="S33" s="624"/>
      <c r="T33" s="624"/>
      <c r="U33" s="624"/>
      <c r="V33" s="624"/>
      <c r="W33" s="624"/>
      <c r="X33" s="624"/>
      <c r="Y33" s="625"/>
      <c r="Z33" s="626">
        <v>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3050314</v>
      </c>
      <c r="CS33" s="655"/>
      <c r="CT33" s="655"/>
      <c r="CU33" s="655"/>
      <c r="CV33" s="655"/>
      <c r="CW33" s="655"/>
      <c r="CX33" s="655"/>
      <c r="CY33" s="656"/>
      <c r="CZ33" s="657">
        <v>47.5</v>
      </c>
      <c r="DA33" s="658"/>
      <c r="DB33" s="658"/>
      <c r="DC33" s="659"/>
      <c r="DD33" s="632">
        <v>2673467</v>
      </c>
      <c r="DE33" s="655"/>
      <c r="DF33" s="655"/>
      <c r="DG33" s="655"/>
      <c r="DH33" s="655"/>
      <c r="DI33" s="655"/>
      <c r="DJ33" s="655"/>
      <c r="DK33" s="656"/>
      <c r="DL33" s="632">
        <v>2058870</v>
      </c>
      <c r="DM33" s="655"/>
      <c r="DN33" s="655"/>
      <c r="DO33" s="655"/>
      <c r="DP33" s="655"/>
      <c r="DQ33" s="655"/>
      <c r="DR33" s="655"/>
      <c r="DS33" s="655"/>
      <c r="DT33" s="655"/>
      <c r="DU33" s="655"/>
      <c r="DV33" s="656"/>
      <c r="DW33" s="628">
        <v>42.2</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963780</v>
      </c>
      <c r="CS34" s="624"/>
      <c r="CT34" s="624"/>
      <c r="CU34" s="624"/>
      <c r="CV34" s="624"/>
      <c r="CW34" s="624"/>
      <c r="CX34" s="624"/>
      <c r="CY34" s="625"/>
      <c r="CZ34" s="657">
        <v>15</v>
      </c>
      <c r="DA34" s="658"/>
      <c r="DB34" s="658"/>
      <c r="DC34" s="659"/>
      <c r="DD34" s="632">
        <v>776587</v>
      </c>
      <c r="DE34" s="624"/>
      <c r="DF34" s="624"/>
      <c r="DG34" s="624"/>
      <c r="DH34" s="624"/>
      <c r="DI34" s="624"/>
      <c r="DJ34" s="624"/>
      <c r="DK34" s="625"/>
      <c r="DL34" s="632">
        <v>644733</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354482</v>
      </c>
      <c r="S35" s="624"/>
      <c r="T35" s="624"/>
      <c r="U35" s="624"/>
      <c r="V35" s="624"/>
      <c r="W35" s="624"/>
      <c r="X35" s="624"/>
      <c r="Y35" s="625"/>
      <c r="Z35" s="626">
        <v>5</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1021005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325963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62212</v>
      </c>
      <c r="CS35" s="655"/>
      <c r="CT35" s="655"/>
      <c r="CU35" s="655"/>
      <c r="CV35" s="655"/>
      <c r="CW35" s="655"/>
      <c r="CX35" s="655"/>
      <c r="CY35" s="656"/>
      <c r="CZ35" s="657">
        <v>1</v>
      </c>
      <c r="DA35" s="658"/>
      <c r="DB35" s="658"/>
      <c r="DC35" s="659"/>
      <c r="DD35" s="632">
        <v>62190</v>
      </c>
      <c r="DE35" s="655"/>
      <c r="DF35" s="655"/>
      <c r="DG35" s="655"/>
      <c r="DH35" s="655"/>
      <c r="DI35" s="655"/>
      <c r="DJ35" s="655"/>
      <c r="DK35" s="656"/>
      <c r="DL35" s="632">
        <v>62190</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7047310</v>
      </c>
      <c r="S36" s="696"/>
      <c r="T36" s="696"/>
      <c r="U36" s="696"/>
      <c r="V36" s="696"/>
      <c r="W36" s="696"/>
      <c r="X36" s="696"/>
      <c r="Y36" s="697"/>
      <c r="Z36" s="698">
        <v>100</v>
      </c>
      <c r="AA36" s="698"/>
      <c r="AB36" s="698"/>
      <c r="AC36" s="698"/>
      <c r="AD36" s="699">
        <v>4521082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332259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195937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912488</v>
      </c>
      <c r="CS36" s="624"/>
      <c r="CT36" s="624"/>
      <c r="CU36" s="624"/>
      <c r="CV36" s="624"/>
      <c r="CW36" s="624"/>
      <c r="CX36" s="624"/>
      <c r="CY36" s="625"/>
      <c r="CZ36" s="657">
        <v>14.2</v>
      </c>
      <c r="DA36" s="658"/>
      <c r="DB36" s="658"/>
      <c r="DC36" s="659"/>
      <c r="DD36" s="632">
        <v>825637</v>
      </c>
      <c r="DE36" s="624"/>
      <c r="DF36" s="624"/>
      <c r="DG36" s="624"/>
      <c r="DH36" s="624"/>
      <c r="DI36" s="624"/>
      <c r="DJ36" s="624"/>
      <c r="DK36" s="625"/>
      <c r="DL36" s="632">
        <v>695704</v>
      </c>
      <c r="DM36" s="624"/>
      <c r="DN36" s="624"/>
      <c r="DO36" s="624"/>
      <c r="DP36" s="624"/>
      <c r="DQ36" s="624"/>
      <c r="DR36" s="624"/>
      <c r="DS36" s="624"/>
      <c r="DT36" s="624"/>
      <c r="DU36" s="624"/>
      <c r="DV36" s="625"/>
      <c r="DW36" s="628">
        <v>14.3</v>
      </c>
      <c r="DX36" s="653"/>
      <c r="DY36" s="653"/>
      <c r="DZ36" s="653"/>
      <c r="EA36" s="653"/>
      <c r="EB36" s="653"/>
      <c r="EC36" s="654"/>
    </row>
    <row r="37" spans="2:133" ht="11.25" customHeight="1">
      <c r="AQ37" s="702" t="s">
        <v>311</v>
      </c>
      <c r="AR37" s="703"/>
      <c r="AS37" s="703"/>
      <c r="AT37" s="703"/>
      <c r="AU37" s="703"/>
      <c r="AV37" s="703"/>
      <c r="AW37" s="703"/>
      <c r="AX37" s="703"/>
      <c r="AY37" s="704"/>
      <c r="AZ37" s="623">
        <v>2568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3270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494084</v>
      </c>
      <c r="CS37" s="655"/>
      <c r="CT37" s="655"/>
      <c r="CU37" s="655"/>
      <c r="CV37" s="655"/>
      <c r="CW37" s="655"/>
      <c r="CX37" s="655"/>
      <c r="CY37" s="656"/>
      <c r="CZ37" s="657">
        <v>7.7</v>
      </c>
      <c r="DA37" s="658"/>
      <c r="DB37" s="658"/>
      <c r="DC37" s="659"/>
      <c r="DD37" s="632">
        <v>494041</v>
      </c>
      <c r="DE37" s="655"/>
      <c r="DF37" s="655"/>
      <c r="DG37" s="655"/>
      <c r="DH37" s="655"/>
      <c r="DI37" s="655"/>
      <c r="DJ37" s="655"/>
      <c r="DK37" s="656"/>
      <c r="DL37" s="632">
        <v>494041</v>
      </c>
      <c r="DM37" s="655"/>
      <c r="DN37" s="655"/>
      <c r="DO37" s="655"/>
      <c r="DP37" s="655"/>
      <c r="DQ37" s="655"/>
      <c r="DR37" s="655"/>
      <c r="DS37" s="655"/>
      <c r="DT37" s="655"/>
      <c r="DU37" s="655"/>
      <c r="DV37" s="656"/>
      <c r="DW37" s="628">
        <v>10.1</v>
      </c>
      <c r="DX37" s="653"/>
      <c r="DY37" s="653"/>
      <c r="DZ37" s="653"/>
      <c r="EA37" s="653"/>
      <c r="EB37" s="653"/>
      <c r="EC37" s="654"/>
    </row>
    <row r="38" spans="2:133" ht="11.25" customHeight="1">
      <c r="AQ38" s="702" t="s">
        <v>314</v>
      </c>
      <c r="AR38" s="703"/>
      <c r="AS38" s="703"/>
      <c r="AT38" s="703"/>
      <c r="AU38" s="703"/>
      <c r="AV38" s="703"/>
      <c r="AW38" s="703"/>
      <c r="AX38" s="703"/>
      <c r="AY38" s="704"/>
      <c r="AZ38" s="623" t="s">
        <v>109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5729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1018437</v>
      </c>
      <c r="CS38" s="624"/>
      <c r="CT38" s="624"/>
      <c r="CU38" s="624"/>
      <c r="CV38" s="624"/>
      <c r="CW38" s="624"/>
      <c r="CX38" s="624"/>
      <c r="CY38" s="625"/>
      <c r="CZ38" s="657">
        <v>15.9</v>
      </c>
      <c r="DA38" s="658"/>
      <c r="DB38" s="658"/>
      <c r="DC38" s="659"/>
      <c r="DD38" s="632">
        <v>923425</v>
      </c>
      <c r="DE38" s="624"/>
      <c r="DF38" s="624"/>
      <c r="DG38" s="624"/>
      <c r="DH38" s="624"/>
      <c r="DI38" s="624"/>
      <c r="DJ38" s="624"/>
      <c r="DK38" s="625"/>
      <c r="DL38" s="632">
        <v>656243</v>
      </c>
      <c r="DM38" s="624"/>
      <c r="DN38" s="624"/>
      <c r="DO38" s="624"/>
      <c r="DP38" s="624"/>
      <c r="DQ38" s="624"/>
      <c r="DR38" s="624"/>
      <c r="DS38" s="624"/>
      <c r="DT38" s="624"/>
      <c r="DU38" s="624"/>
      <c r="DV38" s="625"/>
      <c r="DW38" s="628">
        <v>13.5</v>
      </c>
      <c r="DX38" s="653"/>
      <c r="DY38" s="653"/>
      <c r="DZ38" s="653"/>
      <c r="EA38" s="653"/>
      <c r="EB38" s="653"/>
      <c r="EC38" s="654"/>
    </row>
    <row r="39" spans="2:133" ht="11.25" customHeight="1">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93397</v>
      </c>
      <c r="CS39" s="655"/>
      <c r="CT39" s="655"/>
      <c r="CU39" s="655"/>
      <c r="CV39" s="655"/>
      <c r="CW39" s="655"/>
      <c r="CX39" s="655"/>
      <c r="CY39" s="656"/>
      <c r="CZ39" s="657">
        <v>1.5</v>
      </c>
      <c r="DA39" s="658"/>
      <c r="DB39" s="658"/>
      <c r="DC39" s="659"/>
      <c r="DD39" s="632">
        <v>85628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242177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444001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672058</v>
      </c>
      <c r="CS42" s="624"/>
      <c r="CT42" s="624"/>
      <c r="CU42" s="624"/>
      <c r="CV42" s="624"/>
      <c r="CW42" s="624"/>
      <c r="CX42" s="624"/>
      <c r="CY42" s="625"/>
      <c r="CZ42" s="657">
        <v>10.5</v>
      </c>
      <c r="DA42" s="706"/>
      <c r="DB42" s="706"/>
      <c r="DC42" s="707"/>
      <c r="DD42" s="632">
        <v>355277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15707</v>
      </c>
      <c r="CS43" s="655"/>
      <c r="CT43" s="655"/>
      <c r="CU43" s="655"/>
      <c r="CV43" s="655"/>
      <c r="CW43" s="655"/>
      <c r="CX43" s="655"/>
      <c r="CY43" s="656"/>
      <c r="CZ43" s="657">
        <v>0.2</v>
      </c>
      <c r="DA43" s="658"/>
      <c r="DB43" s="658"/>
      <c r="DC43" s="659"/>
      <c r="DD43" s="632">
        <v>15707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672058</v>
      </c>
      <c r="CS44" s="624"/>
      <c r="CT44" s="624"/>
      <c r="CU44" s="624"/>
      <c r="CV44" s="624"/>
      <c r="CW44" s="624"/>
      <c r="CX44" s="624"/>
      <c r="CY44" s="625"/>
      <c r="CZ44" s="657">
        <v>10.5</v>
      </c>
      <c r="DA44" s="706"/>
      <c r="DB44" s="706"/>
      <c r="DC44" s="707"/>
      <c r="DD44" s="632">
        <v>355277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62384</v>
      </c>
      <c r="CS45" s="655"/>
      <c r="CT45" s="655"/>
      <c r="CU45" s="655"/>
      <c r="CV45" s="655"/>
      <c r="CW45" s="655"/>
      <c r="CX45" s="655"/>
      <c r="CY45" s="656"/>
      <c r="CZ45" s="657">
        <v>1</v>
      </c>
      <c r="DA45" s="658"/>
      <c r="DB45" s="658"/>
      <c r="DC45" s="659"/>
      <c r="DD45" s="632">
        <v>21229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605003</v>
      </c>
      <c r="CS46" s="624"/>
      <c r="CT46" s="624"/>
      <c r="CU46" s="624"/>
      <c r="CV46" s="624"/>
      <c r="CW46" s="624"/>
      <c r="CX46" s="624"/>
      <c r="CY46" s="625"/>
      <c r="CZ46" s="657">
        <v>9.4</v>
      </c>
      <c r="DA46" s="706"/>
      <c r="DB46" s="706"/>
      <c r="DC46" s="707"/>
      <c r="DD46" s="632">
        <v>329377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6424439</v>
      </c>
      <c r="CS49" s="691"/>
      <c r="CT49" s="691"/>
      <c r="CU49" s="691"/>
      <c r="CV49" s="691"/>
      <c r="CW49" s="691"/>
      <c r="CX49" s="691"/>
      <c r="CY49" s="718"/>
      <c r="CZ49" s="719">
        <v>100</v>
      </c>
      <c r="DA49" s="720"/>
      <c r="DB49" s="720"/>
      <c r="DC49" s="721"/>
      <c r="DD49" s="722">
        <v>5024461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7081</v>
      </c>
      <c r="R7" s="753"/>
      <c r="S7" s="753"/>
      <c r="T7" s="753"/>
      <c r="U7" s="753"/>
      <c r="V7" s="753">
        <v>6472</v>
      </c>
      <c r="W7" s="753"/>
      <c r="X7" s="753"/>
      <c r="Y7" s="753"/>
      <c r="Z7" s="753"/>
      <c r="AA7" s="753">
        <v>609</v>
      </c>
      <c r="AB7" s="753"/>
      <c r="AC7" s="753"/>
      <c r="AD7" s="753"/>
      <c r="AE7" s="754"/>
      <c r="AF7" s="755">
        <v>593</v>
      </c>
      <c r="AG7" s="756"/>
      <c r="AH7" s="756"/>
      <c r="AI7" s="756"/>
      <c r="AJ7" s="757"/>
      <c r="AK7" s="792">
        <v>1</v>
      </c>
      <c r="AL7" s="793"/>
      <c r="AM7" s="793"/>
      <c r="AN7" s="793"/>
      <c r="AO7" s="793"/>
      <c r="AP7" s="793">
        <v>6305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4</v>
      </c>
      <c r="CI7" s="790"/>
      <c r="CJ7" s="790"/>
      <c r="CK7" s="790"/>
      <c r="CL7" s="791"/>
      <c r="CM7" s="789">
        <v>30</v>
      </c>
      <c r="CN7" s="790"/>
      <c r="CO7" s="790"/>
      <c r="CP7" s="790"/>
      <c r="CQ7" s="791"/>
      <c r="CR7" s="789">
        <v>5</v>
      </c>
      <c r="CS7" s="790"/>
      <c r="CT7" s="790"/>
      <c r="CU7" s="790"/>
      <c r="CV7" s="791"/>
      <c r="CW7" s="789" t="s">
        <v>551</v>
      </c>
      <c r="CX7" s="790"/>
      <c r="CY7" s="790"/>
      <c r="CZ7" s="790"/>
      <c r="DA7" s="791"/>
      <c r="DB7" s="789" t="s">
        <v>551</v>
      </c>
      <c r="DC7" s="790"/>
      <c r="DD7" s="790"/>
      <c r="DE7" s="790"/>
      <c r="DF7" s="791"/>
      <c r="DG7" s="789" t="s">
        <v>551</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27</v>
      </c>
      <c r="R8" s="777"/>
      <c r="S8" s="777"/>
      <c r="T8" s="777"/>
      <c r="U8" s="777"/>
      <c r="V8" s="777">
        <v>13</v>
      </c>
      <c r="W8" s="777"/>
      <c r="X8" s="777"/>
      <c r="Y8" s="777"/>
      <c r="Z8" s="777"/>
      <c r="AA8" s="777">
        <v>14</v>
      </c>
      <c r="AB8" s="777"/>
      <c r="AC8" s="777"/>
      <c r="AD8" s="777"/>
      <c r="AE8" s="778"/>
      <c r="AF8" s="779">
        <v>14</v>
      </c>
      <c r="AG8" s="780"/>
      <c r="AH8" s="780"/>
      <c r="AI8" s="780"/>
      <c r="AJ8" s="781"/>
      <c r="AK8" s="782" t="s">
        <v>480</v>
      </c>
      <c r="AL8" s="783"/>
      <c r="AM8" s="783"/>
      <c r="AN8" s="783"/>
      <c r="AO8" s="783"/>
      <c r="AP8" s="783" t="s">
        <v>480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7108</v>
      </c>
      <c r="R23" s="812"/>
      <c r="S23" s="812"/>
      <c r="T23" s="812"/>
      <c r="U23" s="812"/>
      <c r="V23" s="812">
        <v>6485</v>
      </c>
      <c r="W23" s="812"/>
      <c r="X23" s="812"/>
      <c r="Y23" s="812"/>
      <c r="Z23" s="812"/>
      <c r="AA23" s="812">
        <v>623</v>
      </c>
      <c r="AB23" s="812"/>
      <c r="AC23" s="812"/>
      <c r="AD23" s="812"/>
      <c r="AE23" s="813"/>
      <c r="AF23" s="814">
        <v>607</v>
      </c>
      <c r="AG23" s="812"/>
      <c r="AH23" s="812"/>
      <c r="AI23" s="812"/>
      <c r="AJ23" s="815"/>
      <c r="AK23" s="816"/>
      <c r="AL23" s="817"/>
      <c r="AM23" s="817"/>
      <c r="AN23" s="817"/>
      <c r="AO23" s="817"/>
      <c r="AP23" s="812">
        <v>6305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3244</v>
      </c>
      <c r="R28" s="841"/>
      <c r="S28" s="841"/>
      <c r="T28" s="841"/>
      <c r="U28" s="841"/>
      <c r="V28" s="841">
        <v>2918</v>
      </c>
      <c r="W28" s="841"/>
      <c r="X28" s="841"/>
      <c r="Y28" s="841"/>
      <c r="Z28" s="841"/>
      <c r="AA28" s="841">
        <v>326</v>
      </c>
      <c r="AB28" s="841"/>
      <c r="AC28" s="841"/>
      <c r="AD28" s="841"/>
      <c r="AE28" s="842"/>
      <c r="AF28" s="843">
        <v>326</v>
      </c>
      <c r="AG28" s="841"/>
      <c r="AH28" s="841"/>
      <c r="AI28" s="841"/>
      <c r="AJ28" s="844"/>
      <c r="AK28" s="845">
        <v>250</v>
      </c>
      <c r="AL28" s="836"/>
      <c r="AM28" s="836"/>
      <c r="AN28" s="836"/>
      <c r="AO28" s="836"/>
      <c r="AP28" s="836" t="s">
        <v>480</v>
      </c>
      <c r="AQ28" s="836"/>
      <c r="AR28" s="836"/>
      <c r="AS28" s="836"/>
      <c r="AT28" s="836"/>
      <c r="AU28" s="836" t="s">
        <v>480</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1410</v>
      </c>
      <c r="R29" s="777"/>
      <c r="S29" s="777"/>
      <c r="T29" s="777"/>
      <c r="U29" s="777"/>
      <c r="V29" s="777">
        <v>1350</v>
      </c>
      <c r="W29" s="777"/>
      <c r="X29" s="777"/>
      <c r="Y29" s="777"/>
      <c r="Z29" s="777"/>
      <c r="AA29" s="777">
        <v>60</v>
      </c>
      <c r="AB29" s="777"/>
      <c r="AC29" s="777"/>
      <c r="AD29" s="777"/>
      <c r="AE29" s="778"/>
      <c r="AF29" s="779">
        <v>60</v>
      </c>
      <c r="AG29" s="780"/>
      <c r="AH29" s="780"/>
      <c r="AI29" s="780"/>
      <c r="AJ29" s="781"/>
      <c r="AK29" s="848">
        <v>194</v>
      </c>
      <c r="AL29" s="849"/>
      <c r="AM29" s="849"/>
      <c r="AN29" s="849"/>
      <c r="AO29" s="849"/>
      <c r="AP29" s="849" t="s">
        <v>480</v>
      </c>
      <c r="AQ29" s="849"/>
      <c r="AR29" s="849"/>
      <c r="AS29" s="849"/>
      <c r="AT29" s="849"/>
      <c r="AU29" s="849" t="s">
        <v>480</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149</v>
      </c>
      <c r="R30" s="777"/>
      <c r="S30" s="777"/>
      <c r="T30" s="777"/>
      <c r="U30" s="777"/>
      <c r="V30" s="777">
        <v>147</v>
      </c>
      <c r="W30" s="777"/>
      <c r="X30" s="777"/>
      <c r="Y30" s="777"/>
      <c r="Z30" s="777"/>
      <c r="AA30" s="777">
        <v>2</v>
      </c>
      <c r="AB30" s="777"/>
      <c r="AC30" s="777"/>
      <c r="AD30" s="777"/>
      <c r="AE30" s="778"/>
      <c r="AF30" s="779">
        <v>2</v>
      </c>
      <c r="AG30" s="780"/>
      <c r="AH30" s="780"/>
      <c r="AI30" s="780"/>
      <c r="AJ30" s="781"/>
      <c r="AK30" s="848">
        <v>43</v>
      </c>
      <c r="AL30" s="849"/>
      <c r="AM30" s="849"/>
      <c r="AN30" s="849"/>
      <c r="AO30" s="849"/>
      <c r="AP30" s="849" t="s">
        <v>480</v>
      </c>
      <c r="AQ30" s="849"/>
      <c r="AR30" s="849"/>
      <c r="AS30" s="849"/>
      <c r="AT30" s="849"/>
      <c r="AU30" s="849" t="s">
        <v>480</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657</v>
      </c>
      <c r="R31" s="777"/>
      <c r="S31" s="777"/>
      <c r="T31" s="777"/>
      <c r="U31" s="777"/>
      <c r="V31" s="777">
        <v>585</v>
      </c>
      <c r="W31" s="777"/>
      <c r="X31" s="777"/>
      <c r="Y31" s="777"/>
      <c r="Z31" s="777"/>
      <c r="AA31" s="777">
        <v>72</v>
      </c>
      <c r="AB31" s="777"/>
      <c r="AC31" s="777"/>
      <c r="AD31" s="777"/>
      <c r="AE31" s="778"/>
      <c r="AF31" s="779">
        <v>1245</v>
      </c>
      <c r="AG31" s="780"/>
      <c r="AH31" s="780"/>
      <c r="AI31" s="780"/>
      <c r="AJ31" s="781"/>
      <c r="AK31" s="848">
        <v>2</v>
      </c>
      <c r="AL31" s="849"/>
      <c r="AM31" s="849"/>
      <c r="AN31" s="849"/>
      <c r="AO31" s="849"/>
      <c r="AP31" s="849">
        <v>1625</v>
      </c>
      <c r="AQ31" s="849"/>
      <c r="AR31" s="849"/>
      <c r="AS31" s="849"/>
      <c r="AT31" s="849"/>
      <c r="AU31" s="849">
        <v>5</v>
      </c>
      <c r="AV31" s="849"/>
      <c r="AW31" s="849"/>
      <c r="AX31" s="849"/>
      <c r="AY31" s="849"/>
      <c r="AZ31" s="850" t="s">
        <v>480</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546</v>
      </c>
      <c r="R32" s="777"/>
      <c r="S32" s="777"/>
      <c r="T32" s="777"/>
      <c r="U32" s="777"/>
      <c r="V32" s="777">
        <v>509</v>
      </c>
      <c r="W32" s="777"/>
      <c r="X32" s="777"/>
      <c r="Y32" s="777"/>
      <c r="Z32" s="777"/>
      <c r="AA32" s="777">
        <v>38</v>
      </c>
      <c r="AB32" s="777"/>
      <c r="AC32" s="777"/>
      <c r="AD32" s="777"/>
      <c r="AE32" s="778"/>
      <c r="AF32" s="779">
        <v>38</v>
      </c>
      <c r="AG32" s="780"/>
      <c r="AH32" s="780"/>
      <c r="AI32" s="780"/>
      <c r="AJ32" s="781"/>
      <c r="AK32" s="848">
        <v>174</v>
      </c>
      <c r="AL32" s="849"/>
      <c r="AM32" s="849"/>
      <c r="AN32" s="849"/>
      <c r="AO32" s="849"/>
      <c r="AP32" s="849">
        <v>2414</v>
      </c>
      <c r="AQ32" s="849"/>
      <c r="AR32" s="849"/>
      <c r="AS32" s="849"/>
      <c r="AT32" s="849"/>
      <c r="AU32" s="849">
        <v>1256</v>
      </c>
      <c r="AV32" s="849"/>
      <c r="AW32" s="849"/>
      <c r="AX32" s="849"/>
      <c r="AY32" s="849"/>
      <c r="AZ32" s="850" t="s">
        <v>480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261</v>
      </c>
      <c r="R33" s="777"/>
      <c r="S33" s="777"/>
      <c r="T33" s="777"/>
      <c r="U33" s="777"/>
      <c r="V33" s="777">
        <v>246</v>
      </c>
      <c r="W33" s="777"/>
      <c r="X33" s="777"/>
      <c r="Y33" s="777"/>
      <c r="Z33" s="777"/>
      <c r="AA33" s="777">
        <v>16</v>
      </c>
      <c r="AB33" s="777"/>
      <c r="AC33" s="777"/>
      <c r="AD33" s="777"/>
      <c r="AE33" s="778"/>
      <c r="AF33" s="779">
        <v>16</v>
      </c>
      <c r="AG33" s="780"/>
      <c r="AH33" s="780"/>
      <c r="AI33" s="780"/>
      <c r="AJ33" s="781"/>
      <c r="AK33" s="848">
        <v>162</v>
      </c>
      <c r="AL33" s="849"/>
      <c r="AM33" s="849"/>
      <c r="AN33" s="849"/>
      <c r="AO33" s="849"/>
      <c r="AP33" s="849">
        <v>1973</v>
      </c>
      <c r="AQ33" s="849"/>
      <c r="AR33" s="849"/>
      <c r="AS33" s="849"/>
      <c r="AT33" s="849"/>
      <c r="AU33" s="849">
        <v>1831</v>
      </c>
      <c r="AV33" s="849"/>
      <c r="AW33" s="849"/>
      <c r="AX33" s="849"/>
      <c r="AY33" s="849"/>
      <c r="AZ33" s="850" t="s">
        <v>480</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14</v>
      </c>
      <c r="R34" s="777"/>
      <c r="S34" s="777"/>
      <c r="T34" s="777"/>
      <c r="U34" s="777"/>
      <c r="V34" s="777">
        <v>11</v>
      </c>
      <c r="W34" s="777"/>
      <c r="X34" s="777"/>
      <c r="Y34" s="777"/>
      <c r="Z34" s="777"/>
      <c r="AA34" s="777">
        <v>3</v>
      </c>
      <c r="AB34" s="777"/>
      <c r="AC34" s="777"/>
      <c r="AD34" s="777"/>
      <c r="AE34" s="778"/>
      <c r="AF34" s="779">
        <v>3</v>
      </c>
      <c r="AG34" s="780"/>
      <c r="AH34" s="780"/>
      <c r="AI34" s="780"/>
      <c r="AJ34" s="781"/>
      <c r="AK34" s="848">
        <v>8</v>
      </c>
      <c r="AL34" s="849"/>
      <c r="AM34" s="849"/>
      <c r="AN34" s="849"/>
      <c r="AO34" s="849"/>
      <c r="AP34" s="849">
        <v>8</v>
      </c>
      <c r="AQ34" s="849"/>
      <c r="AR34" s="849"/>
      <c r="AS34" s="849"/>
      <c r="AT34" s="849"/>
      <c r="AU34" s="849">
        <v>8</v>
      </c>
      <c r="AV34" s="849"/>
      <c r="AW34" s="849"/>
      <c r="AX34" s="849"/>
      <c r="AY34" s="849"/>
      <c r="AZ34" s="850" t="s">
        <v>480</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1689</v>
      </c>
      <c r="AG63" s="860"/>
      <c r="AH63" s="860"/>
      <c r="AI63" s="860"/>
      <c r="AJ63" s="861"/>
      <c r="AK63" s="862"/>
      <c r="AL63" s="857"/>
      <c r="AM63" s="857"/>
      <c r="AN63" s="857"/>
      <c r="AO63" s="857"/>
      <c r="AP63" s="860">
        <v>6020</v>
      </c>
      <c r="AQ63" s="860"/>
      <c r="AR63" s="860"/>
      <c r="AS63" s="860"/>
      <c r="AT63" s="860"/>
      <c r="AU63" s="860">
        <v>3100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832</v>
      </c>
      <c r="R68" s="884"/>
      <c r="S68" s="884"/>
      <c r="T68" s="884"/>
      <c r="U68" s="884"/>
      <c r="V68" s="884">
        <v>798</v>
      </c>
      <c r="W68" s="884"/>
      <c r="X68" s="884"/>
      <c r="Y68" s="884"/>
      <c r="Z68" s="884"/>
      <c r="AA68" s="884">
        <v>33</v>
      </c>
      <c r="AB68" s="884"/>
      <c r="AC68" s="884"/>
      <c r="AD68" s="884"/>
      <c r="AE68" s="884"/>
      <c r="AF68" s="884">
        <v>33</v>
      </c>
      <c r="AG68" s="884"/>
      <c r="AH68" s="884"/>
      <c r="AI68" s="884"/>
      <c r="AJ68" s="884"/>
      <c r="AK68" s="884">
        <v>56</v>
      </c>
      <c r="AL68" s="884"/>
      <c r="AM68" s="884"/>
      <c r="AN68" s="884"/>
      <c r="AO68" s="884"/>
      <c r="AP68" s="884" t="s">
        <v>480</v>
      </c>
      <c r="AQ68" s="884"/>
      <c r="AR68" s="884"/>
      <c r="AS68" s="884"/>
      <c r="AT68" s="884"/>
      <c r="AU68" s="884" t="s">
        <v>480</v>
      </c>
      <c r="AV68" s="884"/>
      <c r="AW68" s="884"/>
      <c r="AX68" s="884"/>
      <c r="AY68" s="884"/>
      <c r="AZ68" s="885" t="s">
        <v>541</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408</v>
      </c>
      <c r="R69" s="849"/>
      <c r="S69" s="849"/>
      <c r="T69" s="849"/>
      <c r="U69" s="849"/>
      <c r="V69" s="849">
        <v>379</v>
      </c>
      <c r="W69" s="849"/>
      <c r="X69" s="849"/>
      <c r="Y69" s="849"/>
      <c r="Z69" s="849"/>
      <c r="AA69" s="849">
        <v>29</v>
      </c>
      <c r="AB69" s="849"/>
      <c r="AC69" s="849"/>
      <c r="AD69" s="849"/>
      <c r="AE69" s="849"/>
      <c r="AF69" s="849">
        <v>29</v>
      </c>
      <c r="AG69" s="849"/>
      <c r="AH69" s="849"/>
      <c r="AI69" s="849"/>
      <c r="AJ69" s="849"/>
      <c r="AK69" s="849">
        <v>76</v>
      </c>
      <c r="AL69" s="849"/>
      <c r="AM69" s="849"/>
      <c r="AN69" s="849"/>
      <c r="AO69" s="849"/>
      <c r="AP69" s="849" t="s">
        <v>480</v>
      </c>
      <c r="AQ69" s="849"/>
      <c r="AR69" s="849"/>
      <c r="AS69" s="849"/>
      <c r="AT69" s="849"/>
      <c r="AU69" s="849" t="s">
        <v>480</v>
      </c>
      <c r="AV69" s="849"/>
      <c r="AW69" s="849"/>
      <c r="AX69" s="849"/>
      <c r="AY69" s="849"/>
      <c r="AZ69" s="895" t="s">
        <v>541</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73</v>
      </c>
      <c r="R70" s="849"/>
      <c r="S70" s="849"/>
      <c r="T70" s="849"/>
      <c r="U70" s="849"/>
      <c r="V70" s="849">
        <v>69</v>
      </c>
      <c r="W70" s="849"/>
      <c r="X70" s="849"/>
      <c r="Y70" s="849"/>
      <c r="Z70" s="849"/>
      <c r="AA70" s="849">
        <v>4</v>
      </c>
      <c r="AB70" s="849"/>
      <c r="AC70" s="849"/>
      <c r="AD70" s="849"/>
      <c r="AE70" s="849"/>
      <c r="AF70" s="849">
        <v>4</v>
      </c>
      <c r="AG70" s="849"/>
      <c r="AH70" s="849"/>
      <c r="AI70" s="849"/>
      <c r="AJ70" s="849"/>
      <c r="AK70" s="849" t="s">
        <v>480</v>
      </c>
      <c r="AL70" s="849"/>
      <c r="AM70" s="849"/>
      <c r="AN70" s="849"/>
      <c r="AO70" s="849"/>
      <c r="AP70" s="849" t="s">
        <v>480</v>
      </c>
      <c r="AQ70" s="849"/>
      <c r="AR70" s="849"/>
      <c r="AS70" s="849"/>
      <c r="AT70" s="849"/>
      <c r="AU70" s="849" t="s">
        <v>480</v>
      </c>
      <c r="AV70" s="849"/>
      <c r="AW70" s="849"/>
      <c r="AX70" s="849"/>
      <c r="AY70" s="849"/>
      <c r="AZ70" s="895" t="s">
        <v>541</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3403</v>
      </c>
      <c r="R71" s="849"/>
      <c r="S71" s="849"/>
      <c r="T71" s="849"/>
      <c r="U71" s="849"/>
      <c r="V71" s="849">
        <v>3227</v>
      </c>
      <c r="W71" s="849"/>
      <c r="X71" s="849"/>
      <c r="Y71" s="849"/>
      <c r="Z71" s="849"/>
      <c r="AA71" s="849">
        <v>176</v>
      </c>
      <c r="AB71" s="849"/>
      <c r="AC71" s="849"/>
      <c r="AD71" s="849"/>
      <c r="AE71" s="849"/>
      <c r="AF71" s="849">
        <v>176</v>
      </c>
      <c r="AG71" s="849"/>
      <c r="AH71" s="849"/>
      <c r="AI71" s="849"/>
      <c r="AJ71" s="849"/>
      <c r="AK71" s="849">
        <v>20</v>
      </c>
      <c r="AL71" s="849"/>
      <c r="AM71" s="849"/>
      <c r="AN71" s="849"/>
      <c r="AO71" s="849"/>
      <c r="AP71" s="849">
        <v>1604</v>
      </c>
      <c r="AQ71" s="849"/>
      <c r="AR71" s="849"/>
      <c r="AS71" s="849"/>
      <c r="AT71" s="849"/>
      <c r="AU71" s="849">
        <v>191</v>
      </c>
      <c r="AV71" s="849"/>
      <c r="AW71" s="849"/>
      <c r="AX71" s="849"/>
      <c r="AY71" s="849"/>
      <c r="AZ71" s="895" t="s">
        <v>542</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537</v>
      </c>
      <c r="C72" s="892"/>
      <c r="D72" s="892"/>
      <c r="E72" s="892"/>
      <c r="F72" s="892"/>
      <c r="G72" s="892"/>
      <c r="H72" s="892"/>
      <c r="I72" s="892"/>
      <c r="J72" s="892"/>
      <c r="K72" s="892"/>
      <c r="L72" s="892"/>
      <c r="M72" s="892"/>
      <c r="N72" s="892"/>
      <c r="O72" s="892"/>
      <c r="P72" s="893"/>
      <c r="Q72" s="894">
        <v>144</v>
      </c>
      <c r="R72" s="849"/>
      <c r="S72" s="849"/>
      <c r="T72" s="849"/>
      <c r="U72" s="849"/>
      <c r="V72" s="849">
        <v>102</v>
      </c>
      <c r="W72" s="849"/>
      <c r="X72" s="849"/>
      <c r="Y72" s="849"/>
      <c r="Z72" s="849"/>
      <c r="AA72" s="849">
        <v>42</v>
      </c>
      <c r="AB72" s="849"/>
      <c r="AC72" s="849"/>
      <c r="AD72" s="849"/>
      <c r="AE72" s="849"/>
      <c r="AF72" s="849">
        <v>42</v>
      </c>
      <c r="AG72" s="849"/>
      <c r="AH72" s="849"/>
      <c r="AI72" s="849"/>
      <c r="AJ72" s="849"/>
      <c r="AK72" s="849" t="s">
        <v>480</v>
      </c>
      <c r="AL72" s="849"/>
      <c r="AM72" s="849"/>
      <c r="AN72" s="849"/>
      <c r="AO72" s="849"/>
      <c r="AP72" s="849" t="s">
        <v>480</v>
      </c>
      <c r="AQ72" s="849"/>
      <c r="AR72" s="849"/>
      <c r="AS72" s="849"/>
      <c r="AT72" s="849"/>
      <c r="AU72" s="849" t="s">
        <v>480</v>
      </c>
      <c r="AV72" s="849"/>
      <c r="AW72" s="849"/>
      <c r="AX72" s="849"/>
      <c r="AY72" s="849"/>
      <c r="AZ72" s="895" t="s">
        <v>543</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90</v>
      </c>
      <c r="R73" s="849"/>
      <c r="S73" s="849"/>
      <c r="T73" s="849"/>
      <c r="U73" s="849"/>
      <c r="V73" s="849">
        <v>73</v>
      </c>
      <c r="W73" s="849"/>
      <c r="X73" s="849"/>
      <c r="Y73" s="849"/>
      <c r="Z73" s="849"/>
      <c r="AA73" s="849">
        <v>17</v>
      </c>
      <c r="AB73" s="849"/>
      <c r="AC73" s="849"/>
      <c r="AD73" s="849"/>
      <c r="AE73" s="849"/>
      <c r="AF73" s="849">
        <v>17</v>
      </c>
      <c r="AG73" s="849"/>
      <c r="AH73" s="849"/>
      <c r="AI73" s="849"/>
      <c r="AJ73" s="849"/>
      <c r="AK73" s="849" t="s">
        <v>480</v>
      </c>
      <c r="AL73" s="849"/>
      <c r="AM73" s="849"/>
      <c r="AN73" s="849"/>
      <c r="AO73" s="849"/>
      <c r="AP73" s="849" t="s">
        <v>480</v>
      </c>
      <c r="AQ73" s="849"/>
      <c r="AR73" s="849"/>
      <c r="AS73" s="849"/>
      <c r="AT73" s="849"/>
      <c r="AU73" s="849" t="s">
        <v>480</v>
      </c>
      <c r="AV73" s="849"/>
      <c r="AW73" s="849"/>
      <c r="AX73" s="849"/>
      <c r="AY73" s="849"/>
      <c r="AZ73" s="895" t="s">
        <v>544</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1</v>
      </c>
      <c r="R74" s="849"/>
      <c r="S74" s="849"/>
      <c r="T74" s="849"/>
      <c r="U74" s="849"/>
      <c r="V74" s="849">
        <v>0</v>
      </c>
      <c r="W74" s="849"/>
      <c r="X74" s="849"/>
      <c r="Y74" s="849"/>
      <c r="Z74" s="849"/>
      <c r="AA74" s="849">
        <v>1</v>
      </c>
      <c r="AB74" s="849"/>
      <c r="AC74" s="849"/>
      <c r="AD74" s="849"/>
      <c r="AE74" s="849"/>
      <c r="AF74" s="849">
        <v>1</v>
      </c>
      <c r="AG74" s="849"/>
      <c r="AH74" s="849"/>
      <c r="AI74" s="849"/>
      <c r="AJ74" s="849"/>
      <c r="AK74" s="849" t="s">
        <v>480</v>
      </c>
      <c r="AL74" s="849"/>
      <c r="AM74" s="849"/>
      <c r="AN74" s="849"/>
      <c r="AO74" s="849"/>
      <c r="AP74" s="849" t="s">
        <v>480</v>
      </c>
      <c r="AQ74" s="849"/>
      <c r="AR74" s="849"/>
      <c r="AS74" s="849"/>
      <c r="AT74" s="849"/>
      <c r="AU74" s="849" t="s">
        <v>480</v>
      </c>
      <c r="AV74" s="849"/>
      <c r="AW74" s="849"/>
      <c r="AX74" s="849"/>
      <c r="AY74" s="849"/>
      <c r="AZ74" s="895" t="s">
        <v>545</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538</v>
      </c>
      <c r="C75" s="892"/>
      <c r="D75" s="892"/>
      <c r="E75" s="892"/>
      <c r="F75" s="892"/>
      <c r="G75" s="892"/>
      <c r="H75" s="892"/>
      <c r="I75" s="892"/>
      <c r="J75" s="892"/>
      <c r="K75" s="892"/>
      <c r="L75" s="892"/>
      <c r="M75" s="892"/>
      <c r="N75" s="892"/>
      <c r="O75" s="892"/>
      <c r="P75" s="893"/>
      <c r="Q75" s="897">
        <v>1476</v>
      </c>
      <c r="R75" s="898"/>
      <c r="S75" s="898"/>
      <c r="T75" s="898"/>
      <c r="U75" s="848"/>
      <c r="V75" s="899">
        <v>1442</v>
      </c>
      <c r="W75" s="898"/>
      <c r="X75" s="898"/>
      <c r="Y75" s="898"/>
      <c r="Z75" s="848"/>
      <c r="AA75" s="899">
        <v>35</v>
      </c>
      <c r="AB75" s="898"/>
      <c r="AC75" s="898"/>
      <c r="AD75" s="898"/>
      <c r="AE75" s="848"/>
      <c r="AF75" s="899">
        <v>35</v>
      </c>
      <c r="AG75" s="898"/>
      <c r="AH75" s="898"/>
      <c r="AI75" s="898"/>
      <c r="AJ75" s="848"/>
      <c r="AK75" s="899" t="s">
        <v>480</v>
      </c>
      <c r="AL75" s="898"/>
      <c r="AM75" s="898"/>
      <c r="AN75" s="898"/>
      <c r="AO75" s="848"/>
      <c r="AP75" s="899" t="s">
        <v>480</v>
      </c>
      <c r="AQ75" s="898"/>
      <c r="AR75" s="898"/>
      <c r="AS75" s="898"/>
      <c r="AT75" s="848"/>
      <c r="AU75" s="899" t="s">
        <v>480</v>
      </c>
      <c r="AV75" s="898"/>
      <c r="AW75" s="898"/>
      <c r="AX75" s="898"/>
      <c r="AY75" s="848"/>
      <c r="AZ75" s="895" t="s">
        <v>546</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538</v>
      </c>
      <c r="C76" s="892"/>
      <c r="D76" s="892"/>
      <c r="E76" s="892"/>
      <c r="F76" s="892"/>
      <c r="G76" s="892"/>
      <c r="H76" s="892"/>
      <c r="I76" s="892"/>
      <c r="J76" s="892"/>
      <c r="K76" s="892"/>
      <c r="L76" s="892"/>
      <c r="M76" s="892"/>
      <c r="N76" s="892"/>
      <c r="O76" s="892"/>
      <c r="P76" s="893"/>
      <c r="Q76" s="897">
        <v>634650</v>
      </c>
      <c r="R76" s="898"/>
      <c r="S76" s="898"/>
      <c r="T76" s="898"/>
      <c r="U76" s="848"/>
      <c r="V76" s="899">
        <v>617408</v>
      </c>
      <c r="W76" s="898"/>
      <c r="X76" s="898"/>
      <c r="Y76" s="898"/>
      <c r="Z76" s="848"/>
      <c r="AA76" s="899">
        <v>17242</v>
      </c>
      <c r="AB76" s="898"/>
      <c r="AC76" s="898"/>
      <c r="AD76" s="898"/>
      <c r="AE76" s="848"/>
      <c r="AF76" s="899">
        <v>17242</v>
      </c>
      <c r="AG76" s="898"/>
      <c r="AH76" s="898"/>
      <c r="AI76" s="898"/>
      <c r="AJ76" s="848"/>
      <c r="AK76" s="899">
        <v>5814</v>
      </c>
      <c r="AL76" s="898"/>
      <c r="AM76" s="898"/>
      <c r="AN76" s="898"/>
      <c r="AO76" s="848"/>
      <c r="AP76" s="899" t="s">
        <v>480</v>
      </c>
      <c r="AQ76" s="898"/>
      <c r="AR76" s="898"/>
      <c r="AS76" s="898"/>
      <c r="AT76" s="848"/>
      <c r="AU76" s="899" t="s">
        <v>480</v>
      </c>
      <c r="AV76" s="898"/>
      <c r="AW76" s="898"/>
      <c r="AX76" s="898"/>
      <c r="AY76" s="848"/>
      <c r="AZ76" s="895" t="s">
        <v>547</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539</v>
      </c>
      <c r="C77" s="892"/>
      <c r="D77" s="892"/>
      <c r="E77" s="892"/>
      <c r="F77" s="892"/>
      <c r="G77" s="892"/>
      <c r="H77" s="892"/>
      <c r="I77" s="892"/>
      <c r="J77" s="892"/>
      <c r="K77" s="892"/>
      <c r="L77" s="892"/>
      <c r="M77" s="892"/>
      <c r="N77" s="892"/>
      <c r="O77" s="892"/>
      <c r="P77" s="893"/>
      <c r="Q77" s="897">
        <v>31982</v>
      </c>
      <c r="R77" s="898"/>
      <c r="S77" s="898"/>
      <c r="T77" s="898"/>
      <c r="U77" s="848"/>
      <c r="V77" s="899">
        <v>31890</v>
      </c>
      <c r="W77" s="898"/>
      <c r="X77" s="898"/>
      <c r="Y77" s="898"/>
      <c r="Z77" s="848"/>
      <c r="AA77" s="899">
        <v>92</v>
      </c>
      <c r="AB77" s="898"/>
      <c r="AC77" s="898"/>
      <c r="AD77" s="898"/>
      <c r="AE77" s="848"/>
      <c r="AF77" s="899">
        <v>92</v>
      </c>
      <c r="AG77" s="898"/>
      <c r="AH77" s="898"/>
      <c r="AI77" s="898"/>
      <c r="AJ77" s="848"/>
      <c r="AK77" s="899">
        <v>972</v>
      </c>
      <c r="AL77" s="898"/>
      <c r="AM77" s="898"/>
      <c r="AN77" s="898"/>
      <c r="AO77" s="848"/>
      <c r="AP77" s="899" t="s">
        <v>480</v>
      </c>
      <c r="AQ77" s="898"/>
      <c r="AR77" s="898"/>
      <c r="AS77" s="898"/>
      <c r="AT77" s="848"/>
      <c r="AU77" s="899" t="s">
        <v>480</v>
      </c>
      <c r="AV77" s="898"/>
      <c r="AW77" s="898"/>
      <c r="AX77" s="898"/>
      <c r="AY77" s="848"/>
      <c r="AZ77" s="895" t="s">
        <v>546</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539</v>
      </c>
      <c r="C78" s="892"/>
      <c r="D78" s="892"/>
      <c r="E78" s="892"/>
      <c r="F78" s="892"/>
      <c r="G78" s="892"/>
      <c r="H78" s="892"/>
      <c r="I78" s="892"/>
      <c r="J78" s="892"/>
      <c r="K78" s="892"/>
      <c r="L78" s="892"/>
      <c r="M78" s="892"/>
      <c r="N78" s="892"/>
      <c r="O78" s="892"/>
      <c r="P78" s="893"/>
      <c r="Q78" s="894">
        <v>346</v>
      </c>
      <c r="R78" s="849"/>
      <c r="S78" s="849"/>
      <c r="T78" s="849"/>
      <c r="U78" s="849"/>
      <c r="V78" s="849">
        <v>170</v>
      </c>
      <c r="W78" s="849"/>
      <c r="X78" s="849"/>
      <c r="Y78" s="849"/>
      <c r="Z78" s="849"/>
      <c r="AA78" s="849">
        <v>176</v>
      </c>
      <c r="AB78" s="849"/>
      <c r="AC78" s="849"/>
      <c r="AD78" s="849"/>
      <c r="AE78" s="849"/>
      <c r="AF78" s="849">
        <v>176</v>
      </c>
      <c r="AG78" s="849"/>
      <c r="AH78" s="849"/>
      <c r="AI78" s="849"/>
      <c r="AJ78" s="849"/>
      <c r="AK78" s="849" t="s">
        <v>480</v>
      </c>
      <c r="AL78" s="849"/>
      <c r="AM78" s="849"/>
      <c r="AN78" s="849"/>
      <c r="AO78" s="849"/>
      <c r="AP78" s="849" t="s">
        <v>480</v>
      </c>
      <c r="AQ78" s="849"/>
      <c r="AR78" s="849"/>
      <c r="AS78" s="849"/>
      <c r="AT78" s="849"/>
      <c r="AU78" s="849" t="s">
        <v>480</v>
      </c>
      <c r="AV78" s="849"/>
      <c r="AW78" s="849"/>
      <c r="AX78" s="849"/>
      <c r="AY78" s="849"/>
      <c r="AZ78" s="895" t="s">
        <v>548</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540</v>
      </c>
      <c r="C79" s="892"/>
      <c r="D79" s="892"/>
      <c r="E79" s="892"/>
      <c r="F79" s="892"/>
      <c r="G79" s="892"/>
      <c r="H79" s="892"/>
      <c r="I79" s="892"/>
      <c r="J79" s="892"/>
      <c r="K79" s="892"/>
      <c r="L79" s="892"/>
      <c r="M79" s="892"/>
      <c r="N79" s="892"/>
      <c r="O79" s="892"/>
      <c r="P79" s="893"/>
      <c r="Q79" s="894">
        <v>422</v>
      </c>
      <c r="R79" s="849"/>
      <c r="S79" s="849"/>
      <c r="T79" s="849"/>
      <c r="U79" s="849"/>
      <c r="V79" s="849">
        <v>404</v>
      </c>
      <c r="W79" s="849"/>
      <c r="X79" s="849"/>
      <c r="Y79" s="849"/>
      <c r="Z79" s="849"/>
      <c r="AA79" s="849">
        <v>17</v>
      </c>
      <c r="AB79" s="849"/>
      <c r="AC79" s="849"/>
      <c r="AD79" s="849"/>
      <c r="AE79" s="849"/>
      <c r="AF79" s="849">
        <v>17</v>
      </c>
      <c r="AG79" s="849"/>
      <c r="AH79" s="849"/>
      <c r="AI79" s="849"/>
      <c r="AJ79" s="849"/>
      <c r="AK79" s="849">
        <v>95</v>
      </c>
      <c r="AL79" s="849"/>
      <c r="AM79" s="849"/>
      <c r="AN79" s="849"/>
      <c r="AO79" s="849"/>
      <c r="AP79" s="849" t="s">
        <v>480</v>
      </c>
      <c r="AQ79" s="849"/>
      <c r="AR79" s="849"/>
      <c r="AS79" s="849"/>
      <c r="AT79" s="849"/>
      <c r="AU79" s="849" t="s">
        <v>480</v>
      </c>
      <c r="AV79" s="849"/>
      <c r="AW79" s="849"/>
      <c r="AX79" s="849"/>
      <c r="AY79" s="849"/>
      <c r="AZ79" s="895" t="s">
        <v>541</v>
      </c>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549</v>
      </c>
      <c r="C80" s="892"/>
      <c r="D80" s="892"/>
      <c r="E80" s="892"/>
      <c r="F80" s="892"/>
      <c r="G80" s="892"/>
      <c r="H80" s="892"/>
      <c r="I80" s="892"/>
      <c r="J80" s="892"/>
      <c r="K80" s="892"/>
      <c r="L80" s="892"/>
      <c r="M80" s="892"/>
      <c r="N80" s="892"/>
      <c r="O80" s="892"/>
      <c r="P80" s="893"/>
      <c r="Q80" s="894">
        <v>163</v>
      </c>
      <c r="R80" s="849"/>
      <c r="S80" s="849"/>
      <c r="T80" s="849"/>
      <c r="U80" s="849"/>
      <c r="V80" s="849">
        <v>79</v>
      </c>
      <c r="W80" s="849"/>
      <c r="X80" s="849"/>
      <c r="Y80" s="849"/>
      <c r="Z80" s="849"/>
      <c r="AA80" s="849">
        <v>84</v>
      </c>
      <c r="AB80" s="849"/>
      <c r="AC80" s="849"/>
      <c r="AD80" s="849"/>
      <c r="AE80" s="849"/>
      <c r="AF80" s="849">
        <v>65</v>
      </c>
      <c r="AG80" s="849"/>
      <c r="AH80" s="849"/>
      <c r="AI80" s="849"/>
      <c r="AJ80" s="849"/>
      <c r="AK80" s="849" t="s">
        <v>480</v>
      </c>
      <c r="AL80" s="849"/>
      <c r="AM80" s="849"/>
      <c r="AN80" s="849"/>
      <c r="AO80" s="849"/>
      <c r="AP80" s="849" t="s">
        <v>480</v>
      </c>
      <c r="AQ80" s="849"/>
      <c r="AR80" s="849"/>
      <c r="AS80" s="849"/>
      <c r="AT80" s="849"/>
      <c r="AU80" s="849" t="s">
        <v>480</v>
      </c>
      <c r="AV80" s="849"/>
      <c r="AW80" s="849"/>
      <c r="AX80" s="849"/>
      <c r="AY80" s="849"/>
      <c r="AZ80" s="895" t="s">
        <v>541</v>
      </c>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17929</v>
      </c>
      <c r="AG88" s="860"/>
      <c r="AH88" s="860"/>
      <c r="AI88" s="860"/>
      <c r="AJ88" s="860"/>
      <c r="AK88" s="857"/>
      <c r="AL88" s="857"/>
      <c r="AM88" s="857"/>
      <c r="AN88" s="857"/>
      <c r="AO88" s="857"/>
      <c r="AP88" s="860">
        <v>1604</v>
      </c>
      <c r="AQ88" s="860"/>
      <c r="AR88" s="860"/>
      <c r="AS88" s="860"/>
      <c r="AT88" s="860"/>
      <c r="AU88" s="860">
        <v>191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480</v>
      </c>
      <c r="CX102" s="868"/>
      <c r="CY102" s="868"/>
      <c r="CZ102" s="868"/>
      <c r="DA102" s="911"/>
      <c r="DB102" s="910" t="s">
        <v>480</v>
      </c>
      <c r="DC102" s="868"/>
      <c r="DD102" s="868"/>
      <c r="DE102" s="868"/>
      <c r="DF102" s="911"/>
      <c r="DG102" s="910" t="s">
        <v>480</v>
      </c>
      <c r="DH102" s="868"/>
      <c r="DI102" s="868"/>
      <c r="DJ102" s="868"/>
      <c r="DK102" s="911"/>
      <c r="DL102" s="910" t="s">
        <v>480</v>
      </c>
      <c r="DM102" s="868"/>
      <c r="DN102" s="868"/>
      <c r="DO102" s="868"/>
      <c r="DP102" s="911"/>
      <c r="DQ102" s="910" t="s">
        <v>480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573129</v>
      </c>
      <c r="AB110" s="920"/>
      <c r="AC110" s="920"/>
      <c r="AD110" s="920"/>
      <c r="AE110" s="921"/>
      <c r="AF110" s="922">
        <v>589893</v>
      </c>
      <c r="AG110" s="920"/>
      <c r="AH110" s="920"/>
      <c r="AI110" s="920"/>
      <c r="AJ110" s="921"/>
      <c r="AK110" s="922">
        <v>592129</v>
      </c>
      <c r="AL110" s="920"/>
      <c r="AM110" s="920"/>
      <c r="AN110" s="920"/>
      <c r="AO110" s="921"/>
      <c r="AP110" s="923">
        <v>14.3</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6269345</v>
      </c>
      <c r="BR110" s="957"/>
      <c r="BS110" s="957"/>
      <c r="BT110" s="957"/>
      <c r="BU110" s="957"/>
      <c r="BV110" s="957">
        <v>6273698</v>
      </c>
      <c r="BW110" s="957"/>
      <c r="BX110" s="957"/>
      <c r="BY110" s="957"/>
      <c r="BZ110" s="957"/>
      <c r="CA110" s="957">
        <v>6305128</v>
      </c>
      <c r="CB110" s="957"/>
      <c r="CC110" s="957"/>
      <c r="CD110" s="957"/>
      <c r="CE110" s="957"/>
      <c r="CF110" s="971">
        <v>152.69999999999999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3680212</v>
      </c>
      <c r="BR112" s="950"/>
      <c r="BS112" s="950"/>
      <c r="BT112" s="950"/>
      <c r="BU112" s="950"/>
      <c r="BV112" s="950">
        <v>3398045</v>
      </c>
      <c r="BW112" s="950"/>
      <c r="BX112" s="950"/>
      <c r="BY112" s="950"/>
      <c r="BZ112" s="950"/>
      <c r="CA112" s="950">
        <v>3099517</v>
      </c>
      <c r="CB112" s="950"/>
      <c r="CC112" s="950"/>
      <c r="CD112" s="950"/>
      <c r="CE112" s="950"/>
      <c r="CF112" s="944">
        <v>75.099999999999994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267511</v>
      </c>
      <c r="AB113" s="964"/>
      <c r="AC113" s="964"/>
      <c r="AD113" s="964"/>
      <c r="AE113" s="965"/>
      <c r="AF113" s="966">
        <v>249909</v>
      </c>
      <c r="AG113" s="964"/>
      <c r="AH113" s="964"/>
      <c r="AI113" s="964"/>
      <c r="AJ113" s="965"/>
      <c r="AK113" s="966">
        <v>226337</v>
      </c>
      <c r="AL113" s="964"/>
      <c r="AM113" s="964"/>
      <c r="AN113" s="964"/>
      <c r="AO113" s="965"/>
      <c r="AP113" s="967">
        <v>5.5</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165117</v>
      </c>
      <c r="BR113" s="950"/>
      <c r="BS113" s="950"/>
      <c r="BT113" s="950"/>
      <c r="BU113" s="950"/>
      <c r="BV113" s="950">
        <v>190554</v>
      </c>
      <c r="BW113" s="950"/>
      <c r="BX113" s="950"/>
      <c r="BY113" s="950"/>
      <c r="BZ113" s="950"/>
      <c r="CA113" s="950">
        <v>190540</v>
      </c>
      <c r="CB113" s="950"/>
      <c r="CC113" s="950"/>
      <c r="CD113" s="950"/>
      <c r="CE113" s="950"/>
      <c r="CF113" s="944">
        <v>4.5999999999999996</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25548</v>
      </c>
      <c r="AB114" s="989"/>
      <c r="AC114" s="989"/>
      <c r="AD114" s="989"/>
      <c r="AE114" s="990"/>
      <c r="AF114" s="991">
        <v>26523</v>
      </c>
      <c r="AG114" s="989"/>
      <c r="AH114" s="989"/>
      <c r="AI114" s="989"/>
      <c r="AJ114" s="990"/>
      <c r="AK114" s="991">
        <v>23717</v>
      </c>
      <c r="AL114" s="989"/>
      <c r="AM114" s="989"/>
      <c r="AN114" s="989"/>
      <c r="AO114" s="990"/>
      <c r="AP114" s="992">
        <v>0.6</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1425476</v>
      </c>
      <c r="BR114" s="950"/>
      <c r="BS114" s="950"/>
      <c r="BT114" s="950"/>
      <c r="BU114" s="950"/>
      <c r="BV114" s="950">
        <v>1334743</v>
      </c>
      <c r="BW114" s="950"/>
      <c r="BX114" s="950"/>
      <c r="BY114" s="950"/>
      <c r="BZ114" s="950"/>
      <c r="CA114" s="950">
        <v>1275715</v>
      </c>
      <c r="CB114" s="950"/>
      <c r="CC114" s="950"/>
      <c r="CD114" s="950"/>
      <c r="CE114" s="950"/>
      <c r="CF114" s="944">
        <v>30.9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866188</v>
      </c>
      <c r="AB117" s="996"/>
      <c r="AC117" s="996"/>
      <c r="AD117" s="996"/>
      <c r="AE117" s="997"/>
      <c r="AF117" s="995">
        <v>866325</v>
      </c>
      <c r="AG117" s="996"/>
      <c r="AH117" s="996"/>
      <c r="AI117" s="996"/>
      <c r="AJ117" s="997"/>
      <c r="AK117" s="995">
        <v>842183</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11540150</v>
      </c>
      <c r="BR118" s="1016"/>
      <c r="BS118" s="1016"/>
      <c r="BT118" s="1016"/>
      <c r="BU118" s="1016"/>
      <c r="BV118" s="1016">
        <v>11197040</v>
      </c>
      <c r="BW118" s="1016"/>
      <c r="BX118" s="1016"/>
      <c r="BY118" s="1016"/>
      <c r="BZ118" s="1016"/>
      <c r="CA118" s="1016">
        <v>10870900</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1589532</v>
      </c>
      <c r="BR119" s="957"/>
      <c r="BS119" s="957"/>
      <c r="BT119" s="957"/>
      <c r="BU119" s="957"/>
      <c r="BV119" s="957">
        <v>1648004</v>
      </c>
      <c r="BW119" s="957"/>
      <c r="BX119" s="957"/>
      <c r="BY119" s="957"/>
      <c r="BZ119" s="957"/>
      <c r="CA119" s="957">
        <v>1752741</v>
      </c>
      <c r="CB119" s="957"/>
      <c r="CC119" s="957"/>
      <c r="CD119" s="957"/>
      <c r="CE119" s="957"/>
      <c r="CF119" s="971">
        <v>42.4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2133352</v>
      </c>
      <c r="DH120" s="957"/>
      <c r="DI120" s="957"/>
      <c r="DJ120" s="957"/>
      <c r="DK120" s="957"/>
      <c r="DL120" s="957">
        <v>2007449</v>
      </c>
      <c r="DM120" s="957"/>
      <c r="DN120" s="957"/>
      <c r="DO120" s="957"/>
      <c r="DP120" s="957"/>
      <c r="DQ120" s="957">
        <v>1830747</v>
      </c>
      <c r="DR120" s="957"/>
      <c r="DS120" s="957"/>
      <c r="DT120" s="957"/>
      <c r="DU120" s="957"/>
      <c r="DV120" s="958">
        <v>44.3</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7258236</v>
      </c>
      <c r="BR121" s="1016"/>
      <c r="BS121" s="1016"/>
      <c r="BT121" s="1016"/>
      <c r="BU121" s="1016"/>
      <c r="BV121" s="1016">
        <v>7269130</v>
      </c>
      <c r="BW121" s="1016"/>
      <c r="BX121" s="1016"/>
      <c r="BY121" s="1016"/>
      <c r="BZ121" s="1016"/>
      <c r="CA121" s="1016">
        <v>7303734</v>
      </c>
      <c r="CB121" s="1016"/>
      <c r="CC121" s="1016"/>
      <c r="CD121" s="1016"/>
      <c r="CE121" s="1016"/>
      <c r="CF121" s="1054">
        <v>176.9</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1537824</v>
      </c>
      <c r="DH121" s="950"/>
      <c r="DI121" s="950"/>
      <c r="DJ121" s="950"/>
      <c r="DK121" s="950"/>
      <c r="DL121" s="950">
        <v>1377433</v>
      </c>
      <c r="DM121" s="950"/>
      <c r="DN121" s="950"/>
      <c r="DO121" s="950"/>
      <c r="DP121" s="950"/>
      <c r="DQ121" s="950">
        <v>1255529</v>
      </c>
      <c r="DR121" s="950"/>
      <c r="DS121" s="950"/>
      <c r="DT121" s="950"/>
      <c r="DU121" s="950"/>
      <c r="DV121" s="951">
        <v>30.4</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8847768</v>
      </c>
      <c r="BR122" s="1065"/>
      <c r="BS122" s="1065"/>
      <c r="BT122" s="1065"/>
      <c r="BU122" s="1065"/>
      <c r="BV122" s="1065">
        <v>8917134</v>
      </c>
      <c r="BW122" s="1065"/>
      <c r="BX122" s="1065"/>
      <c r="BY122" s="1065"/>
      <c r="BZ122" s="1065"/>
      <c r="CA122" s="1065">
        <v>9056475</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3800</v>
      </c>
      <c r="DH122" s="950"/>
      <c r="DI122" s="950"/>
      <c r="DJ122" s="950"/>
      <c r="DK122" s="950"/>
      <c r="DL122" s="950">
        <v>7996</v>
      </c>
      <c r="DM122" s="950"/>
      <c r="DN122" s="950"/>
      <c r="DO122" s="950"/>
      <c r="DP122" s="950"/>
      <c r="DQ122" s="950">
        <v>8367</v>
      </c>
      <c r="DR122" s="950"/>
      <c r="DS122" s="950"/>
      <c r="DT122" s="950"/>
      <c r="DU122" s="950"/>
      <c r="DV122" s="951">
        <v>0.2</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66.400000000000006</v>
      </c>
      <c r="BR123" s="1057"/>
      <c r="BS123" s="1057"/>
      <c r="BT123" s="1057"/>
      <c r="BU123" s="1057"/>
      <c r="BV123" s="1057">
        <v>57.4</v>
      </c>
      <c r="BW123" s="1057"/>
      <c r="BX123" s="1057"/>
      <c r="BY123" s="1057"/>
      <c r="BZ123" s="1057"/>
      <c r="CA123" s="1057">
        <v>43.9</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5236</v>
      </c>
      <c r="DH123" s="989"/>
      <c r="DI123" s="989"/>
      <c r="DJ123" s="989"/>
      <c r="DK123" s="990"/>
      <c r="DL123" s="991">
        <v>5167</v>
      </c>
      <c r="DM123" s="989"/>
      <c r="DN123" s="989"/>
      <c r="DO123" s="989"/>
      <c r="DP123" s="990"/>
      <c r="DQ123" s="991">
        <v>4874</v>
      </c>
      <c r="DR123" s="989"/>
      <c r="DS123" s="989"/>
      <c r="DT123" s="989"/>
      <c r="DU123" s="990"/>
      <c r="DV123" s="992">
        <v>0.1</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t="s">
        <v>457</v>
      </c>
      <c r="AB128" s="1120"/>
      <c r="AC128" s="1120"/>
      <c r="AD128" s="1120"/>
      <c r="AE128" s="1121"/>
      <c r="AF128" s="1122" t="s">
        <v>457</v>
      </c>
      <c r="AG128" s="1120"/>
      <c r="AH128" s="1120"/>
      <c r="AI128" s="1120"/>
      <c r="AJ128" s="1121"/>
      <c r="AK128" s="1122" t="s">
        <v>457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4622243</v>
      </c>
      <c r="AB129" s="989"/>
      <c r="AC129" s="989"/>
      <c r="AD129" s="989"/>
      <c r="AE129" s="990"/>
      <c r="AF129" s="991">
        <v>4577096</v>
      </c>
      <c r="AG129" s="989"/>
      <c r="AH129" s="989"/>
      <c r="AI129" s="989"/>
      <c r="AJ129" s="990"/>
      <c r="AK129" s="991">
        <v>4725145</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6.6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569466</v>
      </c>
      <c r="AB130" s="989"/>
      <c r="AC130" s="989"/>
      <c r="AD130" s="989"/>
      <c r="AE130" s="990"/>
      <c r="AF130" s="991">
        <v>606476</v>
      </c>
      <c r="AG130" s="989"/>
      <c r="AH130" s="989"/>
      <c r="AI130" s="989"/>
      <c r="AJ130" s="990"/>
      <c r="AK130" s="991">
        <v>596140</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43.9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4052777</v>
      </c>
      <c r="AB131" s="1028"/>
      <c r="AC131" s="1028"/>
      <c r="AD131" s="1028"/>
      <c r="AE131" s="1029"/>
      <c r="AF131" s="1030">
        <v>3970620</v>
      </c>
      <c r="AG131" s="1028"/>
      <c r="AH131" s="1028"/>
      <c r="AI131" s="1028"/>
      <c r="AJ131" s="1029"/>
      <c r="AK131" s="1030">
        <v>4129005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7.3214489719999998</v>
      </c>
      <c r="AB132" s="1134"/>
      <c r="AC132" s="1134"/>
      <c r="AD132" s="1134"/>
      <c r="AE132" s="1135"/>
      <c r="AF132" s="1136">
        <v>6.5442928309999999</v>
      </c>
      <c r="AG132" s="1134"/>
      <c r="AH132" s="1134"/>
      <c r="AI132" s="1134"/>
      <c r="AJ132" s="1135"/>
      <c r="AK132" s="1136">
        <v>5.9588932440000004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8.3000000000000007</v>
      </c>
      <c r="AB133" s="1141"/>
      <c r="AC133" s="1141"/>
      <c r="AD133" s="1141"/>
      <c r="AE133" s="1142"/>
      <c r="AF133" s="1140">
        <v>7.1</v>
      </c>
      <c r="AG133" s="1141"/>
      <c r="AH133" s="1141"/>
      <c r="AI133" s="1141"/>
      <c r="AJ133" s="1142"/>
      <c r="AK133" s="1140">
        <v>6.6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1255954</v>
      </c>
      <c r="L9" s="264">
        <v>62757</v>
      </c>
      <c r="M9" s="265">
        <v>77257</v>
      </c>
      <c r="N9" s="266">
        <v>-18.8</v>
      </c>
    </row>
    <row r="10" spans="1:16">
      <c r="A10" s="248"/>
      <c r="B10" s="244"/>
      <c r="C10" s="244"/>
      <c r="D10" s="244"/>
      <c r="E10" s="244"/>
      <c r="F10" s="244"/>
      <c r="G10" s="1149" t="s">
        <v>477</v>
      </c>
      <c r="H10" s="1150"/>
      <c r="I10" s="1150"/>
      <c r="J10" s="1151"/>
      <c r="K10" s="267">
        <v>101497</v>
      </c>
      <c r="L10" s="268">
        <v>5072</v>
      </c>
      <c r="M10" s="269">
        <v>7577</v>
      </c>
      <c r="N10" s="270">
        <v>-33.1</v>
      </c>
    </row>
    <row r="11" spans="1:16" ht="13.5" customHeight="1">
      <c r="A11" s="248"/>
      <c r="B11" s="244"/>
      <c r="C11" s="244"/>
      <c r="D11" s="244"/>
      <c r="E11" s="244"/>
      <c r="F11" s="244"/>
      <c r="G11" s="1149" t="s">
        <v>478</v>
      </c>
      <c r="H11" s="1150"/>
      <c r="I11" s="1150"/>
      <c r="J11" s="1151"/>
      <c r="K11" s="267">
        <v>262558</v>
      </c>
      <c r="L11" s="268">
        <v>13119</v>
      </c>
      <c r="M11" s="269">
        <v>12059</v>
      </c>
      <c r="N11" s="270">
        <v>8.8000000000000007</v>
      </c>
    </row>
    <row r="12" spans="1:16" ht="13.5" customHeight="1">
      <c r="A12" s="248"/>
      <c r="B12" s="244"/>
      <c r="C12" s="244"/>
      <c r="D12" s="244"/>
      <c r="E12" s="244"/>
      <c r="F12" s="244"/>
      <c r="G12" s="1149" t="s">
        <v>479</v>
      </c>
      <c r="H12" s="1150"/>
      <c r="I12" s="1150"/>
      <c r="J12" s="1151"/>
      <c r="K12" s="267" t="s">
        <v>480</v>
      </c>
      <c r="L12" s="268" t="s">
        <v>480</v>
      </c>
      <c r="M12" s="269">
        <v>890</v>
      </c>
      <c r="N12" s="270" t="s">
        <v>480</v>
      </c>
    </row>
    <row r="13" spans="1:16" ht="13.5" customHeight="1">
      <c r="A13" s="248"/>
      <c r="B13" s="244"/>
      <c r="C13" s="244"/>
      <c r="D13" s="244"/>
      <c r="E13" s="244"/>
      <c r="F13" s="244"/>
      <c r="G13" s="1149" t="s">
        <v>481</v>
      </c>
      <c r="H13" s="1150"/>
      <c r="I13" s="1150"/>
      <c r="J13" s="1151"/>
      <c r="K13" s="267" t="s">
        <v>480</v>
      </c>
      <c r="L13" s="268" t="s">
        <v>480</v>
      </c>
      <c r="M13" s="269">
        <v>0</v>
      </c>
      <c r="N13" s="270" t="s">
        <v>480</v>
      </c>
    </row>
    <row r="14" spans="1:16" ht="13.5" customHeight="1">
      <c r="A14" s="248"/>
      <c r="B14" s="244"/>
      <c r="C14" s="244"/>
      <c r="D14" s="244"/>
      <c r="E14" s="244"/>
      <c r="F14" s="244"/>
      <c r="G14" s="1149" t="s">
        <v>482</v>
      </c>
      <c r="H14" s="1150"/>
      <c r="I14" s="1150"/>
      <c r="J14" s="1151"/>
      <c r="K14" s="267">
        <v>116758</v>
      </c>
      <c r="L14" s="268">
        <v>5834</v>
      </c>
      <c r="M14" s="269">
        <v>4205</v>
      </c>
      <c r="N14" s="270">
        <v>38.700000000000003</v>
      </c>
    </row>
    <row r="15" spans="1:16" ht="13.5" customHeight="1">
      <c r="A15" s="248"/>
      <c r="B15" s="244"/>
      <c r="C15" s="244"/>
      <c r="D15" s="244"/>
      <c r="E15" s="244"/>
      <c r="F15" s="244"/>
      <c r="G15" s="1149" t="s">
        <v>483</v>
      </c>
      <c r="H15" s="1150"/>
      <c r="I15" s="1150"/>
      <c r="J15" s="1151"/>
      <c r="K15" s="267">
        <v>15707</v>
      </c>
      <c r="L15" s="268">
        <v>785</v>
      </c>
      <c r="M15" s="269">
        <v>1846</v>
      </c>
      <c r="N15" s="270">
        <v>-57.5</v>
      </c>
    </row>
    <row r="16" spans="1:16">
      <c r="A16" s="248"/>
      <c r="B16" s="244"/>
      <c r="C16" s="244"/>
      <c r="D16" s="244"/>
      <c r="E16" s="244"/>
      <c r="F16" s="244"/>
      <c r="G16" s="1152" t="s">
        <v>484</v>
      </c>
      <c r="H16" s="1153"/>
      <c r="I16" s="1153"/>
      <c r="J16" s="1154"/>
      <c r="K16" s="268">
        <v>-122411</v>
      </c>
      <c r="L16" s="268">
        <v>-6117</v>
      </c>
      <c r="M16" s="269">
        <v>-8513</v>
      </c>
      <c r="N16" s="270">
        <v>-28.1</v>
      </c>
    </row>
    <row r="17" spans="1:16">
      <c r="A17" s="248"/>
      <c r="B17" s="244"/>
      <c r="C17" s="244"/>
      <c r="D17" s="244"/>
      <c r="E17" s="244"/>
      <c r="F17" s="244"/>
      <c r="G17" s="1152" t="s">
        <v>166</v>
      </c>
      <c r="H17" s="1153"/>
      <c r="I17" s="1153"/>
      <c r="J17" s="1154"/>
      <c r="K17" s="268">
        <v>1630063</v>
      </c>
      <c r="L17" s="268">
        <v>81450</v>
      </c>
      <c r="M17" s="269">
        <v>95320</v>
      </c>
      <c r="N17" s="270">
        <v>-14.6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7.25</v>
      </c>
      <c r="L21" s="281">
        <v>8.93</v>
      </c>
      <c r="M21" s="282">
        <v>-1.68</v>
      </c>
      <c r="N21" s="249"/>
      <c r="O21" s="283"/>
      <c r="P21" s="279"/>
    </row>
    <row r="22" spans="1:16" s="284" customFormat="1">
      <c r="A22" s="279"/>
      <c r="B22" s="249"/>
      <c r="C22" s="249"/>
      <c r="D22" s="249"/>
      <c r="E22" s="249"/>
      <c r="F22" s="249"/>
      <c r="G22" s="1144" t="s">
        <v>490</v>
      </c>
      <c r="H22" s="1145"/>
      <c r="I22" s="1145"/>
      <c r="J22" s="1146"/>
      <c r="K22" s="285">
        <v>102.3</v>
      </c>
      <c r="L22" s="286">
        <v>96.9</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592129</v>
      </c>
      <c r="L32" s="294">
        <v>29587</v>
      </c>
      <c r="M32" s="295">
        <v>49286</v>
      </c>
      <c r="N32" s="296">
        <v>-40</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v>6</v>
      </c>
      <c r="N34" s="296" t="s">
        <v>480</v>
      </c>
    </row>
    <row r="35" spans="1:16" ht="27" customHeight="1">
      <c r="A35" s="248"/>
      <c r="B35" s="244"/>
      <c r="C35" s="244"/>
      <c r="D35" s="244"/>
      <c r="E35" s="244"/>
      <c r="F35" s="244"/>
      <c r="G35" s="1160" t="s">
        <v>497</v>
      </c>
      <c r="H35" s="1161"/>
      <c r="I35" s="1161"/>
      <c r="J35" s="1162"/>
      <c r="K35" s="294">
        <v>226337</v>
      </c>
      <c r="L35" s="294">
        <v>11309</v>
      </c>
      <c r="M35" s="295">
        <v>18395</v>
      </c>
      <c r="N35" s="296">
        <v>-38.5</v>
      </c>
    </row>
    <row r="36" spans="1:16" ht="27" customHeight="1">
      <c r="A36" s="248"/>
      <c r="B36" s="244"/>
      <c r="C36" s="244"/>
      <c r="D36" s="244"/>
      <c r="E36" s="244"/>
      <c r="F36" s="244"/>
      <c r="G36" s="1160" t="s">
        <v>498</v>
      </c>
      <c r="H36" s="1161"/>
      <c r="I36" s="1161"/>
      <c r="J36" s="1162"/>
      <c r="K36" s="294">
        <v>23717</v>
      </c>
      <c r="L36" s="294">
        <v>1185</v>
      </c>
      <c r="M36" s="295">
        <v>4784</v>
      </c>
      <c r="N36" s="296">
        <v>-75.2</v>
      </c>
    </row>
    <row r="37" spans="1:16" ht="13.5" customHeight="1">
      <c r="A37" s="248"/>
      <c r="B37" s="244"/>
      <c r="C37" s="244"/>
      <c r="D37" s="244"/>
      <c r="E37" s="244"/>
      <c r="F37" s="244"/>
      <c r="G37" s="1160" t="s">
        <v>499</v>
      </c>
      <c r="H37" s="1161"/>
      <c r="I37" s="1161"/>
      <c r="J37" s="1162"/>
      <c r="K37" s="294" t="s">
        <v>480</v>
      </c>
      <c r="L37" s="294" t="s">
        <v>480</v>
      </c>
      <c r="M37" s="295">
        <v>901</v>
      </c>
      <c r="N37" s="296" t="s">
        <v>480</v>
      </c>
    </row>
    <row r="38" spans="1:16" ht="27" customHeight="1">
      <c r="A38" s="248"/>
      <c r="B38" s="244"/>
      <c r="C38" s="244"/>
      <c r="D38" s="244"/>
      <c r="E38" s="244"/>
      <c r="F38" s="244"/>
      <c r="G38" s="1163" t="s">
        <v>500</v>
      </c>
      <c r="H38" s="1164"/>
      <c r="I38" s="1164"/>
      <c r="J38" s="1165"/>
      <c r="K38" s="297" t="s">
        <v>480</v>
      </c>
      <c r="L38" s="297" t="s">
        <v>480</v>
      </c>
      <c r="M38" s="298">
        <v>6</v>
      </c>
      <c r="N38" s="299" t="s">
        <v>480</v>
      </c>
      <c r="O38" s="293"/>
    </row>
    <row r="39" spans="1:16">
      <c r="A39" s="248"/>
      <c r="B39" s="244"/>
      <c r="C39" s="244"/>
      <c r="D39" s="244"/>
      <c r="E39" s="244"/>
      <c r="F39" s="244"/>
      <c r="G39" s="1163" t="s">
        <v>501</v>
      </c>
      <c r="H39" s="1164"/>
      <c r="I39" s="1164"/>
      <c r="J39" s="1165"/>
      <c r="K39" s="300" t="s">
        <v>480</v>
      </c>
      <c r="L39" s="300" t="s">
        <v>480</v>
      </c>
      <c r="M39" s="301">
        <v>-3045</v>
      </c>
      <c r="N39" s="302" t="s">
        <v>480</v>
      </c>
      <c r="O39" s="293"/>
    </row>
    <row r="40" spans="1:16" ht="27" customHeight="1">
      <c r="A40" s="248"/>
      <c r="B40" s="244"/>
      <c r="C40" s="244"/>
      <c r="D40" s="244"/>
      <c r="E40" s="244"/>
      <c r="F40" s="244"/>
      <c r="G40" s="1160" t="s">
        <v>502</v>
      </c>
      <c r="H40" s="1161"/>
      <c r="I40" s="1161"/>
      <c r="J40" s="1162"/>
      <c r="K40" s="300">
        <v>-596140</v>
      </c>
      <c r="L40" s="300">
        <v>-29788</v>
      </c>
      <c r="M40" s="301">
        <v>-49958</v>
      </c>
      <c r="N40" s="302">
        <v>-40.4</v>
      </c>
      <c r="O40" s="293"/>
    </row>
    <row r="41" spans="1:16">
      <c r="A41" s="248"/>
      <c r="B41" s="244"/>
      <c r="C41" s="244"/>
      <c r="D41" s="244"/>
      <c r="E41" s="244"/>
      <c r="F41" s="244"/>
      <c r="G41" s="1166" t="s">
        <v>277</v>
      </c>
      <c r="H41" s="1167"/>
      <c r="I41" s="1167"/>
      <c r="J41" s="1168"/>
      <c r="K41" s="294">
        <v>246043</v>
      </c>
      <c r="L41" s="300">
        <v>12294</v>
      </c>
      <c r="M41" s="301">
        <v>20376</v>
      </c>
      <c r="N41" s="302">
        <v>-39.700000000000003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833198</v>
      </c>
      <c r="J51" s="320">
        <v>39554</v>
      </c>
      <c r="K51" s="321">
        <v>42.1</v>
      </c>
      <c r="L51" s="322">
        <v>42839</v>
      </c>
      <c r="M51" s="323">
        <v>-13.3</v>
      </c>
      <c r="N51" s="324">
        <v>55.4</v>
      </c>
    </row>
    <row r="52" spans="1:14">
      <c r="A52" s="248"/>
      <c r="B52" s="244"/>
      <c r="C52" s="244"/>
      <c r="D52" s="244"/>
      <c r="E52" s="244"/>
      <c r="F52" s="244"/>
      <c r="G52" s="325"/>
      <c r="H52" s="326" t="s">
        <v>513</v>
      </c>
      <c r="I52" s="327">
        <v>596026</v>
      </c>
      <c r="J52" s="328">
        <v>28295</v>
      </c>
      <c r="K52" s="329">
        <v>15.3</v>
      </c>
      <c r="L52" s="330">
        <v>22027</v>
      </c>
      <c r="M52" s="331">
        <v>-17.100000000000001</v>
      </c>
      <c r="N52" s="332">
        <v>32.4</v>
      </c>
    </row>
    <row r="53" spans="1:14">
      <c r="A53" s="248"/>
      <c r="B53" s="244"/>
      <c r="C53" s="244"/>
      <c r="D53" s="244"/>
      <c r="E53" s="244"/>
      <c r="F53" s="244"/>
      <c r="G53" s="310" t="s">
        <v>514</v>
      </c>
      <c r="H53" s="311"/>
      <c r="I53" s="319">
        <v>508528</v>
      </c>
      <c r="J53" s="320">
        <v>24306</v>
      </c>
      <c r="K53" s="321">
        <v>-38.5</v>
      </c>
      <c r="L53" s="322">
        <v>46819</v>
      </c>
      <c r="M53" s="323">
        <v>9.3000000000000007</v>
      </c>
      <c r="N53" s="324">
        <v>-47.8</v>
      </c>
    </row>
    <row r="54" spans="1:14">
      <c r="A54" s="248"/>
      <c r="B54" s="244"/>
      <c r="C54" s="244"/>
      <c r="D54" s="244"/>
      <c r="E54" s="244"/>
      <c r="F54" s="244"/>
      <c r="G54" s="325"/>
      <c r="H54" s="326" t="s">
        <v>513</v>
      </c>
      <c r="I54" s="327">
        <v>312717</v>
      </c>
      <c r="J54" s="328">
        <v>14947</v>
      </c>
      <c r="K54" s="329">
        <v>-47.2</v>
      </c>
      <c r="L54" s="330">
        <v>24121</v>
      </c>
      <c r="M54" s="331">
        <v>9.5</v>
      </c>
      <c r="N54" s="332">
        <v>-56.7</v>
      </c>
    </row>
    <row r="55" spans="1:14">
      <c r="A55" s="248"/>
      <c r="B55" s="244"/>
      <c r="C55" s="244"/>
      <c r="D55" s="244"/>
      <c r="E55" s="244"/>
      <c r="F55" s="244"/>
      <c r="G55" s="310" t="s">
        <v>515</v>
      </c>
      <c r="H55" s="311"/>
      <c r="I55" s="319">
        <v>431849</v>
      </c>
      <c r="J55" s="320">
        <v>20856</v>
      </c>
      <c r="K55" s="321">
        <v>-14.2</v>
      </c>
      <c r="L55" s="322">
        <v>53270</v>
      </c>
      <c r="M55" s="323">
        <v>13.8</v>
      </c>
      <c r="N55" s="324">
        <v>-28</v>
      </c>
    </row>
    <row r="56" spans="1:14">
      <c r="A56" s="248"/>
      <c r="B56" s="244"/>
      <c r="C56" s="244"/>
      <c r="D56" s="244"/>
      <c r="E56" s="244"/>
      <c r="F56" s="244"/>
      <c r="G56" s="325"/>
      <c r="H56" s="326" t="s">
        <v>513</v>
      </c>
      <c r="I56" s="327">
        <v>345190</v>
      </c>
      <c r="J56" s="328">
        <v>16671</v>
      </c>
      <c r="K56" s="329">
        <v>11.5</v>
      </c>
      <c r="L56" s="330">
        <v>24316</v>
      </c>
      <c r="M56" s="331">
        <v>0.8</v>
      </c>
      <c r="N56" s="332">
        <v>10.7</v>
      </c>
    </row>
    <row r="57" spans="1:14">
      <c r="A57" s="248"/>
      <c r="B57" s="244"/>
      <c r="C57" s="244"/>
      <c r="D57" s="244"/>
      <c r="E57" s="244"/>
      <c r="F57" s="244"/>
      <c r="G57" s="310" t="s">
        <v>516</v>
      </c>
      <c r="H57" s="311"/>
      <c r="I57" s="319">
        <v>520131</v>
      </c>
      <c r="J57" s="320">
        <v>25519</v>
      </c>
      <c r="K57" s="321">
        <v>22.4</v>
      </c>
      <c r="L57" s="322">
        <v>53292</v>
      </c>
      <c r="M57" s="323">
        <v>0</v>
      </c>
      <c r="N57" s="324">
        <v>22.4</v>
      </c>
    </row>
    <row r="58" spans="1:14">
      <c r="A58" s="248"/>
      <c r="B58" s="244"/>
      <c r="C58" s="244"/>
      <c r="D58" s="244"/>
      <c r="E58" s="244"/>
      <c r="F58" s="244"/>
      <c r="G58" s="325"/>
      <c r="H58" s="326" t="s">
        <v>513</v>
      </c>
      <c r="I58" s="327">
        <v>307763</v>
      </c>
      <c r="J58" s="328">
        <v>15100</v>
      </c>
      <c r="K58" s="329">
        <v>-9.4</v>
      </c>
      <c r="L58" s="330">
        <v>28900</v>
      </c>
      <c r="M58" s="331">
        <v>18.899999999999999</v>
      </c>
      <c r="N58" s="332">
        <v>-28.3</v>
      </c>
    </row>
    <row r="59" spans="1:14">
      <c r="A59" s="248"/>
      <c r="B59" s="244"/>
      <c r="C59" s="244"/>
      <c r="D59" s="244"/>
      <c r="E59" s="244"/>
      <c r="F59" s="244"/>
      <c r="G59" s="310" t="s">
        <v>517</v>
      </c>
      <c r="H59" s="311"/>
      <c r="I59" s="319">
        <v>672058</v>
      </c>
      <c r="J59" s="320">
        <v>33581</v>
      </c>
      <c r="K59" s="321">
        <v>31.6</v>
      </c>
      <c r="L59" s="322">
        <v>77577</v>
      </c>
      <c r="M59" s="323">
        <v>45.6</v>
      </c>
      <c r="N59" s="324">
        <v>-14</v>
      </c>
    </row>
    <row r="60" spans="1:14">
      <c r="A60" s="248"/>
      <c r="B60" s="244"/>
      <c r="C60" s="244"/>
      <c r="D60" s="244"/>
      <c r="E60" s="244"/>
      <c r="F60" s="244"/>
      <c r="G60" s="325"/>
      <c r="H60" s="326" t="s">
        <v>513</v>
      </c>
      <c r="I60" s="333">
        <v>605003</v>
      </c>
      <c r="J60" s="328">
        <v>30231</v>
      </c>
      <c r="K60" s="329">
        <v>100.2</v>
      </c>
      <c r="L60" s="330">
        <v>40870</v>
      </c>
      <c r="M60" s="331">
        <v>41.4</v>
      </c>
      <c r="N60" s="332">
        <v>58.8</v>
      </c>
    </row>
    <row r="61" spans="1:14">
      <c r="A61" s="248"/>
      <c r="B61" s="244"/>
      <c r="C61" s="244"/>
      <c r="D61" s="244"/>
      <c r="E61" s="244"/>
      <c r="F61" s="244"/>
      <c r="G61" s="310" t="s">
        <v>518</v>
      </c>
      <c r="H61" s="334"/>
      <c r="I61" s="335">
        <v>593153</v>
      </c>
      <c r="J61" s="336">
        <v>28763</v>
      </c>
      <c r="K61" s="337">
        <v>8.6999999999999993</v>
      </c>
      <c r="L61" s="338">
        <v>54759</v>
      </c>
      <c r="M61" s="339">
        <v>11.1</v>
      </c>
      <c r="N61" s="324">
        <v>-2.4</v>
      </c>
    </row>
    <row r="62" spans="1:14">
      <c r="A62" s="248"/>
      <c r="B62" s="244"/>
      <c r="C62" s="244"/>
      <c r="D62" s="244"/>
      <c r="E62" s="244"/>
      <c r="F62" s="244"/>
      <c r="G62" s="325"/>
      <c r="H62" s="326" t="s">
        <v>513</v>
      </c>
      <c r="I62" s="327">
        <v>433340</v>
      </c>
      <c r="J62" s="328">
        <v>21049</v>
      </c>
      <c r="K62" s="329">
        <v>14.1</v>
      </c>
      <c r="L62" s="330">
        <v>28047</v>
      </c>
      <c r="M62" s="331">
        <v>10.7</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15.01</v>
      </c>
      <c r="G47" s="12">
        <v>17.37</v>
      </c>
      <c r="H47" s="12">
        <v>21.83</v>
      </c>
      <c r="I47" s="12">
        <v>25.73</v>
      </c>
      <c r="J47" s="13">
        <v>26.76</v>
      </c>
    </row>
    <row r="48" spans="2:10" ht="57.75" customHeight="1">
      <c r="B48" s="14"/>
      <c r="C48" s="1171" t="s">
        <v>4</v>
      </c>
      <c r="D48" s="1171"/>
      <c r="E48" s="1172"/>
      <c r="F48" s="15">
        <v>8.92</v>
      </c>
      <c r="G48" s="16">
        <v>8</v>
      </c>
      <c r="H48" s="16">
        <v>8.83</v>
      </c>
      <c r="I48" s="16">
        <v>10.16</v>
      </c>
      <c r="J48" s="17">
        <v>12.84</v>
      </c>
    </row>
    <row r="49" spans="2:10" ht="57.75" customHeight="1" thickBot="1">
      <c r="B49" s="18"/>
      <c r="C49" s="1173" t="s">
        <v>5</v>
      </c>
      <c r="D49" s="1173"/>
      <c r="E49" s="1174"/>
      <c r="F49" s="19">
        <v>2.91</v>
      </c>
      <c r="G49" s="20">
        <v>1.57</v>
      </c>
      <c r="H49" s="20">
        <v>5.59</v>
      </c>
      <c r="I49" s="20">
        <v>4.9400000000000004</v>
      </c>
      <c r="J49" s="21">
        <v>4.83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32.26</v>
      </c>
      <c r="G34" s="33">
        <v>32.42</v>
      </c>
      <c r="H34" s="33">
        <v>31.49</v>
      </c>
      <c r="I34" s="33">
        <v>25.99</v>
      </c>
      <c r="J34" s="34">
        <v>26.34</v>
      </c>
      <c r="K34" s="22"/>
      <c r="L34" s="22"/>
      <c r="M34" s="22"/>
      <c r="N34" s="22"/>
      <c r="O34" s="22"/>
      <c r="P34" s="22"/>
    </row>
    <row r="35" spans="1:16" ht="39" customHeight="1">
      <c r="A35" s="22"/>
      <c r="B35" s="35"/>
      <c r="C35" s="1175" t="s">
        <v>526</v>
      </c>
      <c r="D35" s="1176"/>
      <c r="E35" s="1177"/>
      <c r="F35" s="36">
        <v>8.81</v>
      </c>
      <c r="G35" s="37">
        <v>7.84</v>
      </c>
      <c r="H35" s="37">
        <v>8.68</v>
      </c>
      <c r="I35" s="37">
        <v>9.93</v>
      </c>
      <c r="J35" s="38">
        <v>12.54</v>
      </c>
      <c r="K35" s="22"/>
      <c r="L35" s="22"/>
      <c r="M35" s="22"/>
      <c r="N35" s="22"/>
      <c r="O35" s="22"/>
      <c r="P35" s="22"/>
    </row>
    <row r="36" spans="1:16" ht="39" customHeight="1">
      <c r="A36" s="22"/>
      <c r="B36" s="35"/>
      <c r="C36" s="1175" t="s">
        <v>527</v>
      </c>
      <c r="D36" s="1176"/>
      <c r="E36" s="1177"/>
      <c r="F36" s="36">
        <v>3.18</v>
      </c>
      <c r="G36" s="37">
        <v>3.31</v>
      </c>
      <c r="H36" s="37">
        <v>4.3899999999999997</v>
      </c>
      <c r="I36" s="37">
        <v>5.91</v>
      </c>
      <c r="J36" s="38">
        <v>6.89</v>
      </c>
      <c r="K36" s="22"/>
      <c r="L36" s="22"/>
      <c r="M36" s="22"/>
      <c r="N36" s="22"/>
      <c r="O36" s="22"/>
      <c r="P36" s="22"/>
    </row>
    <row r="37" spans="1:16" ht="39" customHeight="1">
      <c r="A37" s="22"/>
      <c r="B37" s="35"/>
      <c r="C37" s="1175" t="s">
        <v>528</v>
      </c>
      <c r="D37" s="1176"/>
      <c r="E37" s="1177"/>
      <c r="F37" s="36">
        <v>1.5</v>
      </c>
      <c r="G37" s="37">
        <v>1.03</v>
      </c>
      <c r="H37" s="37">
        <v>0.78</v>
      </c>
      <c r="I37" s="37">
        <v>1.1599999999999999</v>
      </c>
      <c r="J37" s="38">
        <v>1.26</v>
      </c>
      <c r="K37" s="22"/>
      <c r="L37" s="22"/>
      <c r="M37" s="22"/>
      <c r="N37" s="22"/>
      <c r="O37" s="22"/>
      <c r="P37" s="22"/>
    </row>
    <row r="38" spans="1:16" ht="39" customHeight="1">
      <c r="A38" s="22"/>
      <c r="B38" s="35"/>
      <c r="C38" s="1175" t="s">
        <v>529</v>
      </c>
      <c r="D38" s="1176"/>
      <c r="E38" s="1177"/>
      <c r="F38" s="36">
        <v>0.49</v>
      </c>
      <c r="G38" s="37">
        <v>0.71</v>
      </c>
      <c r="H38" s="37">
        <v>0.64</v>
      </c>
      <c r="I38" s="37">
        <v>0.76</v>
      </c>
      <c r="J38" s="38">
        <v>0.79</v>
      </c>
      <c r="K38" s="22"/>
      <c r="L38" s="22"/>
      <c r="M38" s="22"/>
      <c r="N38" s="22"/>
      <c r="O38" s="22"/>
      <c r="P38" s="22"/>
    </row>
    <row r="39" spans="1:16" ht="39" customHeight="1">
      <c r="A39" s="22"/>
      <c r="B39" s="35"/>
      <c r="C39" s="1175" t="s">
        <v>530</v>
      </c>
      <c r="D39" s="1176"/>
      <c r="E39" s="1177"/>
      <c r="F39" s="36">
        <v>0.35</v>
      </c>
      <c r="G39" s="37">
        <v>0.18</v>
      </c>
      <c r="H39" s="37">
        <v>1.3</v>
      </c>
      <c r="I39" s="37">
        <v>0.33</v>
      </c>
      <c r="J39" s="38">
        <v>0.32</v>
      </c>
      <c r="K39" s="22"/>
      <c r="L39" s="22"/>
      <c r="M39" s="22"/>
      <c r="N39" s="22"/>
      <c r="O39" s="22"/>
      <c r="P39" s="22"/>
    </row>
    <row r="40" spans="1:16" ht="39" customHeight="1">
      <c r="A40" s="22"/>
      <c r="B40" s="35"/>
      <c r="C40" s="1175" t="s">
        <v>531</v>
      </c>
      <c r="D40" s="1176"/>
      <c r="E40" s="1177"/>
      <c r="F40" s="36">
        <v>0.1</v>
      </c>
      <c r="G40" s="37">
        <v>0.15</v>
      </c>
      <c r="H40" s="37">
        <v>0.14000000000000001</v>
      </c>
      <c r="I40" s="37">
        <v>0.22</v>
      </c>
      <c r="J40" s="38">
        <v>0.28999999999999998</v>
      </c>
      <c r="K40" s="22"/>
      <c r="L40" s="22"/>
      <c r="M40" s="22"/>
      <c r="N40" s="22"/>
      <c r="O40" s="22"/>
      <c r="P40" s="22"/>
    </row>
    <row r="41" spans="1:16" ht="39" customHeight="1">
      <c r="A41" s="22"/>
      <c r="B41" s="35"/>
      <c r="C41" s="1175" t="s">
        <v>532</v>
      </c>
      <c r="D41" s="1176"/>
      <c r="E41" s="1177"/>
      <c r="F41" s="36" t="s">
        <v>480</v>
      </c>
      <c r="G41" s="37" t="s">
        <v>480</v>
      </c>
      <c r="H41" s="37">
        <v>0.01</v>
      </c>
      <c r="I41" s="37">
        <v>0.03</v>
      </c>
      <c r="J41" s="38">
        <v>0.06</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0.06</v>
      </c>
      <c r="G43" s="42">
        <v>0.06</v>
      </c>
      <c r="H43" s="42">
        <v>0.06</v>
      </c>
      <c r="I43" s="42">
        <v>0.05</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650</v>
      </c>
      <c r="L45" s="60">
        <v>569</v>
      </c>
      <c r="M45" s="60">
        <v>573</v>
      </c>
      <c r="N45" s="60">
        <v>590</v>
      </c>
      <c r="O45" s="61">
        <v>592</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269</v>
      </c>
      <c r="L48" s="64">
        <v>253</v>
      </c>
      <c r="M48" s="64">
        <v>268</v>
      </c>
      <c r="N48" s="64">
        <v>250</v>
      </c>
      <c r="O48" s="65">
        <v>226</v>
      </c>
      <c r="P48" s="48"/>
      <c r="Q48" s="48"/>
      <c r="R48" s="48"/>
      <c r="S48" s="48"/>
      <c r="T48" s="48"/>
      <c r="U48" s="48"/>
    </row>
    <row r="49" spans="1:21" ht="30.75" customHeight="1">
      <c r="A49" s="48"/>
      <c r="B49" s="1193"/>
      <c r="C49" s="1194"/>
      <c r="D49" s="62"/>
      <c r="E49" s="1185" t="s">
        <v>15</v>
      </c>
      <c r="F49" s="1185"/>
      <c r="G49" s="1185"/>
      <c r="H49" s="1185"/>
      <c r="I49" s="1185"/>
      <c r="J49" s="1186"/>
      <c r="K49" s="63">
        <v>39</v>
      </c>
      <c r="L49" s="64">
        <v>37</v>
      </c>
      <c r="M49" s="64">
        <v>26</v>
      </c>
      <c r="N49" s="64">
        <v>27</v>
      </c>
      <c r="O49" s="65">
        <v>24</v>
      </c>
      <c r="P49" s="48"/>
      <c r="Q49" s="48"/>
      <c r="R49" s="48"/>
      <c r="S49" s="48"/>
      <c r="T49" s="48"/>
      <c r="U49" s="48"/>
    </row>
    <row r="50" spans="1:21" ht="30.75" customHeight="1">
      <c r="A50" s="48"/>
      <c r="B50" s="1193"/>
      <c r="C50" s="1194"/>
      <c r="D50" s="62"/>
      <c r="E50" s="1185" t="s">
        <v>16</v>
      </c>
      <c r="F50" s="1185"/>
      <c r="G50" s="1185"/>
      <c r="H50" s="1185"/>
      <c r="I50" s="1185"/>
      <c r="J50" s="1186"/>
      <c r="K50" s="63">
        <v>3</v>
      </c>
      <c r="L50" s="64">
        <v>1</v>
      </c>
      <c r="M50" s="64" t="s">
        <v>480</v>
      </c>
      <c r="N50" s="64" t="s">
        <v>480</v>
      </c>
      <c r="O50" s="65" t="s">
        <v>480</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545</v>
      </c>
      <c r="L52" s="64">
        <v>554</v>
      </c>
      <c r="M52" s="64">
        <v>570</v>
      </c>
      <c r="N52" s="64">
        <v>606</v>
      </c>
      <c r="O52" s="65">
        <v>596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416</v>
      </c>
      <c r="L53" s="69">
        <v>306</v>
      </c>
      <c r="M53" s="69">
        <v>297</v>
      </c>
      <c r="N53" s="69">
        <v>261</v>
      </c>
      <c r="O53" s="70">
        <v>246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6366</v>
      </c>
      <c r="J41" s="83">
        <v>6355</v>
      </c>
      <c r="K41" s="83">
        <v>6269</v>
      </c>
      <c r="L41" s="83">
        <v>6274</v>
      </c>
      <c r="M41" s="84">
        <v>6305</v>
      </c>
    </row>
    <row r="42" spans="2:13" ht="27.75" customHeight="1">
      <c r="B42" s="1201"/>
      <c r="C42" s="1202"/>
      <c r="D42" s="85"/>
      <c r="E42" s="1207" t="s">
        <v>25</v>
      </c>
      <c r="F42" s="1207"/>
      <c r="G42" s="1207"/>
      <c r="H42" s="1208"/>
      <c r="I42" s="86" t="s">
        <v>480</v>
      </c>
      <c r="J42" s="87" t="s">
        <v>480</v>
      </c>
      <c r="K42" s="87" t="s">
        <v>480</v>
      </c>
      <c r="L42" s="87" t="s">
        <v>480</v>
      </c>
      <c r="M42" s="88" t="s">
        <v>480</v>
      </c>
    </row>
    <row r="43" spans="2:13" ht="27.75" customHeight="1">
      <c r="B43" s="1201"/>
      <c r="C43" s="1202"/>
      <c r="D43" s="85"/>
      <c r="E43" s="1207" t="s">
        <v>26</v>
      </c>
      <c r="F43" s="1207"/>
      <c r="G43" s="1207"/>
      <c r="H43" s="1208"/>
      <c r="I43" s="86">
        <v>3796</v>
      </c>
      <c r="J43" s="87">
        <v>3698</v>
      </c>
      <c r="K43" s="87">
        <v>3680</v>
      </c>
      <c r="L43" s="87">
        <v>3398</v>
      </c>
      <c r="M43" s="88">
        <v>3100</v>
      </c>
    </row>
    <row r="44" spans="2:13" ht="27.75" customHeight="1">
      <c r="B44" s="1201"/>
      <c r="C44" s="1202"/>
      <c r="D44" s="85"/>
      <c r="E44" s="1207" t="s">
        <v>27</v>
      </c>
      <c r="F44" s="1207"/>
      <c r="G44" s="1207"/>
      <c r="H44" s="1208"/>
      <c r="I44" s="86">
        <v>137</v>
      </c>
      <c r="J44" s="87">
        <v>160</v>
      </c>
      <c r="K44" s="87">
        <v>165</v>
      </c>
      <c r="L44" s="87">
        <v>191</v>
      </c>
      <c r="M44" s="88">
        <v>191</v>
      </c>
    </row>
    <row r="45" spans="2:13" ht="27.75" customHeight="1">
      <c r="B45" s="1201"/>
      <c r="C45" s="1202"/>
      <c r="D45" s="85"/>
      <c r="E45" s="1207" t="s">
        <v>28</v>
      </c>
      <c r="F45" s="1207"/>
      <c r="G45" s="1207"/>
      <c r="H45" s="1208"/>
      <c r="I45" s="86">
        <v>1551</v>
      </c>
      <c r="J45" s="87">
        <v>1533</v>
      </c>
      <c r="K45" s="87">
        <v>1425</v>
      </c>
      <c r="L45" s="87">
        <v>1335</v>
      </c>
      <c r="M45" s="88">
        <v>1276</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1060</v>
      </c>
      <c r="J49" s="87">
        <v>1211</v>
      </c>
      <c r="K49" s="87">
        <v>1590</v>
      </c>
      <c r="L49" s="87">
        <v>1648</v>
      </c>
      <c r="M49" s="88">
        <v>1753</v>
      </c>
    </row>
    <row r="50" spans="2:13" ht="27.75" customHeight="1">
      <c r="B50" s="1201"/>
      <c r="C50" s="1202"/>
      <c r="D50" s="85"/>
      <c r="E50" s="1207" t="s">
        <v>34</v>
      </c>
      <c r="F50" s="1207"/>
      <c r="G50" s="1207"/>
      <c r="H50" s="1208"/>
      <c r="I50" s="86" t="s">
        <v>480</v>
      </c>
      <c r="J50" s="87" t="s">
        <v>480</v>
      </c>
      <c r="K50" s="87" t="s">
        <v>480</v>
      </c>
      <c r="L50" s="87" t="s">
        <v>480</v>
      </c>
      <c r="M50" s="88" t="s">
        <v>480</v>
      </c>
    </row>
    <row r="51" spans="2:13" ht="27.75" customHeight="1">
      <c r="B51" s="1203"/>
      <c r="C51" s="1204"/>
      <c r="D51" s="85"/>
      <c r="E51" s="1207" t="s">
        <v>35</v>
      </c>
      <c r="F51" s="1207"/>
      <c r="G51" s="1207"/>
      <c r="H51" s="1208"/>
      <c r="I51" s="86">
        <v>6730</v>
      </c>
      <c r="J51" s="87">
        <v>7190</v>
      </c>
      <c r="K51" s="87">
        <v>7258</v>
      </c>
      <c r="L51" s="87">
        <v>7269</v>
      </c>
      <c r="M51" s="88">
        <v>7304</v>
      </c>
    </row>
    <row r="52" spans="2:13" ht="27.75" customHeight="1" thickBot="1">
      <c r="B52" s="1211" t="s">
        <v>36</v>
      </c>
      <c r="C52" s="1212"/>
      <c r="D52" s="90"/>
      <c r="E52" s="1213" t="s">
        <v>37</v>
      </c>
      <c r="F52" s="1213"/>
      <c r="G52" s="1213"/>
      <c r="H52" s="1214"/>
      <c r="I52" s="91">
        <v>4060</v>
      </c>
      <c r="J52" s="92">
        <v>3345</v>
      </c>
      <c r="K52" s="92">
        <v>2692</v>
      </c>
      <c r="L52" s="92">
        <v>2280</v>
      </c>
      <c r="M52" s="93">
        <v>1814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34" zoomScaleNormal="100" zoomScaleSheetLayoutView="55" workbookViewId="0">
      <selection activeCell="H70" sqref="H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556</v>
      </c>
      <c r="H51" s="1240"/>
      <c r="I51" s="1245" t="s">
        <v>557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559</v>
      </c>
      <c r="H55" s="1220"/>
      <c r="I55" s="1225" t="s">
        <v>557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556</v>
      </c>
      <c r="H73" s="1240"/>
      <c r="I73" s="1245" t="s">
        <v>557</v>
      </c>
      <c r="J73" s="1245"/>
      <c r="K73" s="1226">
        <v>98.9</v>
      </c>
      <c r="L73" s="1226">
        <v>83.3</v>
      </c>
      <c r="M73" s="1215">
        <v>66.400000000000006</v>
      </c>
      <c r="N73" s="1215">
        <v>57.4</v>
      </c>
      <c r="O73" s="1215">
        <v>43.9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563</v>
      </c>
      <c r="J75" s="1225"/>
      <c r="K75" s="1247">
        <v>11.7</v>
      </c>
      <c r="L75" s="1247">
        <v>10.199999999999999</v>
      </c>
      <c r="M75" s="1247">
        <v>8.3000000000000007</v>
      </c>
      <c r="N75" s="1247">
        <v>7.1</v>
      </c>
      <c r="O75" s="1247">
        <v>6.6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559</v>
      </c>
      <c r="H77" s="1220"/>
      <c r="I77" s="1225" t="s">
        <v>557</v>
      </c>
      <c r="J77" s="1225"/>
      <c r="K77" s="1226">
        <v>40.200000000000003</v>
      </c>
      <c r="L77" s="1226">
        <v>30.7</v>
      </c>
      <c r="M77" s="1215">
        <v>22.3</v>
      </c>
      <c r="N77" s="1215">
        <v>20.3</v>
      </c>
      <c r="O77" s="1215">
        <v>44.9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563</v>
      </c>
      <c r="J79" s="1217"/>
      <c r="K79" s="1218">
        <v>10.1</v>
      </c>
      <c r="L79" s="1218">
        <v>9.1999999999999993</v>
      </c>
      <c r="M79" s="1218">
        <v>8.5</v>
      </c>
      <c r="N79" s="1218">
        <v>7.7</v>
      </c>
      <c r="O79" s="1218">
        <v>8.5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39554</v>
      </c>
      <c r="E3" s="116"/>
      <c r="F3" s="117">
        <v>42839</v>
      </c>
      <c r="G3" s="118"/>
      <c r="H3" s="119"/>
    </row>
    <row r="4" spans="1:8">
      <c r="A4" s="120"/>
      <c r="B4" s="121"/>
      <c r="C4" s="122"/>
      <c r="D4" s="123">
        <v>28295</v>
      </c>
      <c r="E4" s="124"/>
      <c r="F4" s="125">
        <v>22027</v>
      </c>
      <c r="G4" s="126"/>
      <c r="H4" s="127"/>
    </row>
    <row r="5" spans="1:8">
      <c r="A5" s="108" t="s">
        <v>514</v>
      </c>
      <c r="B5" s="113"/>
      <c r="C5" s="114"/>
      <c r="D5" s="115">
        <v>24306</v>
      </c>
      <c r="E5" s="116"/>
      <c r="F5" s="117">
        <v>46819</v>
      </c>
      <c r="G5" s="118"/>
      <c r="H5" s="119"/>
    </row>
    <row r="6" spans="1:8">
      <c r="A6" s="120"/>
      <c r="B6" s="121"/>
      <c r="C6" s="122"/>
      <c r="D6" s="123">
        <v>14947</v>
      </c>
      <c r="E6" s="124"/>
      <c r="F6" s="125">
        <v>24121</v>
      </c>
      <c r="G6" s="126"/>
      <c r="H6" s="127"/>
    </row>
    <row r="7" spans="1:8">
      <c r="A7" s="108" t="s">
        <v>515</v>
      </c>
      <c r="B7" s="113"/>
      <c r="C7" s="114"/>
      <c r="D7" s="115">
        <v>20856</v>
      </c>
      <c r="E7" s="116"/>
      <c r="F7" s="117">
        <v>53270</v>
      </c>
      <c r="G7" s="118"/>
      <c r="H7" s="119"/>
    </row>
    <row r="8" spans="1:8">
      <c r="A8" s="120"/>
      <c r="B8" s="121"/>
      <c r="C8" s="122"/>
      <c r="D8" s="123">
        <v>16671</v>
      </c>
      <c r="E8" s="124"/>
      <c r="F8" s="125">
        <v>24316</v>
      </c>
      <c r="G8" s="126"/>
      <c r="H8" s="127"/>
    </row>
    <row r="9" spans="1:8">
      <c r="A9" s="108" t="s">
        <v>516</v>
      </c>
      <c r="B9" s="113"/>
      <c r="C9" s="114"/>
      <c r="D9" s="115">
        <v>25519</v>
      </c>
      <c r="E9" s="116"/>
      <c r="F9" s="117">
        <v>53292</v>
      </c>
      <c r="G9" s="118"/>
      <c r="H9" s="119"/>
    </row>
    <row r="10" spans="1:8">
      <c r="A10" s="120"/>
      <c r="B10" s="121"/>
      <c r="C10" s="122"/>
      <c r="D10" s="123">
        <v>15100</v>
      </c>
      <c r="E10" s="124"/>
      <c r="F10" s="125">
        <v>28900</v>
      </c>
      <c r="G10" s="126"/>
      <c r="H10" s="127"/>
    </row>
    <row r="11" spans="1:8">
      <c r="A11" s="108" t="s">
        <v>517</v>
      </c>
      <c r="B11" s="113"/>
      <c r="C11" s="114"/>
      <c r="D11" s="115">
        <v>33581</v>
      </c>
      <c r="E11" s="116"/>
      <c r="F11" s="117">
        <v>77577</v>
      </c>
      <c r="G11" s="118"/>
      <c r="H11" s="119"/>
    </row>
    <row r="12" spans="1:8">
      <c r="A12" s="120"/>
      <c r="B12" s="121"/>
      <c r="C12" s="128"/>
      <c r="D12" s="123">
        <v>30231</v>
      </c>
      <c r="E12" s="124"/>
      <c r="F12" s="125">
        <v>40870</v>
      </c>
      <c r="G12" s="126"/>
      <c r="H12" s="127"/>
    </row>
    <row r="13" spans="1:8">
      <c r="A13" s="108"/>
      <c r="B13" s="113"/>
      <c r="C13" s="129"/>
      <c r="D13" s="130">
        <v>28763</v>
      </c>
      <c r="E13" s="131"/>
      <c r="F13" s="132">
        <v>54759</v>
      </c>
      <c r="G13" s="133"/>
      <c r="H13" s="119"/>
    </row>
    <row r="14" spans="1:8">
      <c r="A14" s="120"/>
      <c r="B14" s="121"/>
      <c r="C14" s="122"/>
      <c r="D14" s="123">
        <v>21049</v>
      </c>
      <c r="E14" s="124"/>
      <c r="F14" s="125">
        <v>28047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8.92</v>
      </c>
      <c r="C19" s="134">
        <f>ROUND(VALUE(SUBSTITUTE(実質収支比率等に係る経年分析!G$48,"▲","-")),2)</f>
        <v>8</v>
      </c>
      <c r="D19" s="134">
        <f>ROUND(VALUE(SUBSTITUTE(実質収支比率等に係る経年分析!H$48,"▲","-")),2)</f>
        <v>8.83</v>
      </c>
      <c r="E19" s="134">
        <f>ROUND(VALUE(SUBSTITUTE(実質収支比率等に係る経年分析!I$48,"▲","-")),2)</f>
        <v>10.16</v>
      </c>
      <c r="F19" s="134">
        <f>ROUND(VALUE(SUBSTITUTE(実質収支比率等に係る経年分析!J$48,"▲","-")),2)</f>
        <v>12.84</v>
      </c>
    </row>
    <row r="20" spans="1:11">
      <c r="A20" s="134" t="s">
        <v>42</v>
      </c>
      <c r="B20" s="134">
        <f>ROUND(VALUE(SUBSTITUTE(実質収支比率等に係る経年分析!F$47,"▲","-")),2)</f>
        <v>15.01</v>
      </c>
      <c r="C20" s="134">
        <f>ROUND(VALUE(SUBSTITUTE(実質収支比率等に係る経年分析!G$47,"▲","-")),2)</f>
        <v>17.37</v>
      </c>
      <c r="D20" s="134">
        <f>ROUND(VALUE(SUBSTITUTE(実質収支比率等に係る経年分析!H$47,"▲","-")),2)</f>
        <v>21.83</v>
      </c>
      <c r="E20" s="134">
        <f>ROUND(VALUE(SUBSTITUTE(実質収支比率等に係る経年分析!I$47,"▲","-")),2)</f>
        <v>25.73</v>
      </c>
      <c r="F20" s="134">
        <f>ROUND(VALUE(SUBSTITUTE(実質収支比率等に係る経年分析!J$47,"▲","-")),2)</f>
        <v>26.76</v>
      </c>
    </row>
    <row r="21" spans="1:11">
      <c r="A21" s="134" t="s">
        <v>43</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5.59</v>
      </c>
      <c r="E21" s="134">
        <f>IF(ISNUMBER(VALUE(SUBSTITUTE(実質収支比率等に係る経年分析!I$49,"▲","-"))),ROUND(VALUE(SUBSTITUTE(実質収支比率等に係る経年分析!I$49,"▲","-")),2),NA())</f>
        <v>4.9400000000000004</v>
      </c>
      <c r="F21" s="134">
        <f>IF(ISNUMBER(VALUE(SUBSTITUTE(実質収支比率等に係る経年分析!J$49,"▲","-"))),ROUND(VALUE(SUBSTITUTE(実質収支比率等に係る経年分析!J$49,"▲","-")),2),NA())</f>
        <v>4.83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公設浄化槽事業特別会計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百穴管理特別会計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4.3899999999999997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26.34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545</v>
      </c>
      <c r="E42" s="136"/>
      <c r="F42" s="136"/>
      <c r="G42" s="136">
        <f>'実質公債費比率（分子）の構造'!L$52</f>
        <v>554</v>
      </c>
      <c r="H42" s="136"/>
      <c r="I42" s="136"/>
      <c r="J42" s="136">
        <f>'実質公債費比率（分子）の構造'!M$52</f>
        <v>570</v>
      </c>
      <c r="K42" s="136"/>
      <c r="L42" s="136"/>
      <c r="M42" s="136">
        <f>'実質公債費比率（分子）の構造'!N$52</f>
        <v>606</v>
      </c>
      <c r="N42" s="136"/>
      <c r="O42" s="136"/>
      <c r="P42" s="136">
        <f>'実質公債費比率（分子）の構造'!O$52</f>
        <v>596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39</v>
      </c>
      <c r="C45" s="136"/>
      <c r="D45" s="136"/>
      <c r="E45" s="136">
        <f>'実質公債費比率（分子）の構造'!L$49</f>
        <v>37</v>
      </c>
      <c r="F45" s="136"/>
      <c r="G45" s="136"/>
      <c r="H45" s="136">
        <f>'実質公債費比率（分子）の構造'!M$49</f>
        <v>26</v>
      </c>
      <c r="I45" s="136"/>
      <c r="J45" s="136"/>
      <c r="K45" s="136">
        <f>'実質公債費比率（分子）の構造'!N$49</f>
        <v>27</v>
      </c>
      <c r="L45" s="136"/>
      <c r="M45" s="136"/>
      <c r="N45" s="136">
        <f>'実質公債費比率（分子）の構造'!O$49</f>
        <v>24</v>
      </c>
      <c r="O45" s="136"/>
      <c r="P45" s="136"/>
    </row>
    <row r="46" spans="1:16">
      <c r="A46" s="136" t="s">
        <v>54</v>
      </c>
      <c r="B46" s="136">
        <f>'実質公債費比率（分子）の構造'!K$48</f>
        <v>269</v>
      </c>
      <c r="C46" s="136"/>
      <c r="D46" s="136"/>
      <c r="E46" s="136">
        <f>'実質公債費比率（分子）の構造'!L$48</f>
        <v>253</v>
      </c>
      <c r="F46" s="136"/>
      <c r="G46" s="136"/>
      <c r="H46" s="136">
        <f>'実質公債費比率（分子）の構造'!M$48</f>
        <v>268</v>
      </c>
      <c r="I46" s="136"/>
      <c r="J46" s="136"/>
      <c r="K46" s="136">
        <f>'実質公債費比率（分子）の構造'!N$48</f>
        <v>250</v>
      </c>
      <c r="L46" s="136"/>
      <c r="M46" s="136"/>
      <c r="N46" s="136">
        <f>'実質公債費比率（分子）の構造'!O$48</f>
        <v>226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650</v>
      </c>
      <c r="C49" s="136"/>
      <c r="D49" s="136"/>
      <c r="E49" s="136">
        <f>'実質公債費比率（分子）の構造'!L$45</f>
        <v>569</v>
      </c>
      <c r="F49" s="136"/>
      <c r="G49" s="136"/>
      <c r="H49" s="136">
        <f>'実質公債費比率（分子）の構造'!M$45</f>
        <v>573</v>
      </c>
      <c r="I49" s="136"/>
      <c r="J49" s="136"/>
      <c r="K49" s="136">
        <f>'実質公債費比率（分子）の構造'!N$45</f>
        <v>590</v>
      </c>
      <c r="L49" s="136"/>
      <c r="M49" s="136"/>
      <c r="N49" s="136">
        <f>'実質公債費比率（分子）の構造'!O$45</f>
        <v>592</v>
      </c>
      <c r="O49" s="136"/>
      <c r="P49" s="136"/>
    </row>
    <row r="50" spans="1:16">
      <c r="A50" s="136" t="s">
        <v>58</v>
      </c>
      <c r="B50" s="136" t="e">
        <f>NA()</f>
        <v>#N/A</v>
      </c>
      <c r="C50" s="136">
        <f>IF(ISNUMBER('実質公債費比率（分子）の構造'!K$53),'実質公債費比率（分子）の構造'!K$53,NA())</f>
        <v>416</v>
      </c>
      <c r="D50" s="136" t="e">
        <f>NA()</f>
        <v>#N/A</v>
      </c>
      <c r="E50" s="136" t="e">
        <f>NA()</f>
        <v>#N/A</v>
      </c>
      <c r="F50" s="136">
        <f>IF(ISNUMBER('実質公債費比率（分子）の構造'!L$53),'実質公債費比率（分子）の構造'!L$53,NA())</f>
        <v>306</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261</v>
      </c>
      <c r="M50" s="136" t="e">
        <f>NA()</f>
        <v>#N/A</v>
      </c>
      <c r="N50" s="136" t="e">
        <f>NA()</f>
        <v>#N/A</v>
      </c>
      <c r="O50" s="136">
        <f>IF(ISNUMBER('実質公債費比率（分子）の構造'!O$53),'実質公債費比率（分子）の構造'!O$53,NA())</f>
        <v>246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6730</v>
      </c>
      <c r="E56" s="135"/>
      <c r="F56" s="135"/>
      <c r="G56" s="135">
        <f>'将来負担比率（分子）の構造'!J$51</f>
        <v>7190</v>
      </c>
      <c r="H56" s="135"/>
      <c r="I56" s="135"/>
      <c r="J56" s="135">
        <f>'将来負担比率（分子）の構造'!K$51</f>
        <v>7258</v>
      </c>
      <c r="K56" s="135"/>
      <c r="L56" s="135"/>
      <c r="M56" s="135">
        <f>'将来負担比率（分子）の構造'!L$51</f>
        <v>7269</v>
      </c>
      <c r="N56" s="135"/>
      <c r="O56" s="135"/>
      <c r="P56" s="135">
        <f>'将来負担比率（分子）の構造'!M$51</f>
        <v>7304</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1060</v>
      </c>
      <c r="E58" s="135"/>
      <c r="F58" s="135"/>
      <c r="G58" s="135">
        <f>'将来負担比率（分子）の構造'!J$49</f>
        <v>1211</v>
      </c>
      <c r="H58" s="135"/>
      <c r="I58" s="135"/>
      <c r="J58" s="135">
        <f>'将来負担比率（分子）の構造'!K$49</f>
        <v>1590</v>
      </c>
      <c r="K58" s="135"/>
      <c r="L58" s="135"/>
      <c r="M58" s="135">
        <f>'将来負担比率（分子）の構造'!L$49</f>
        <v>1648</v>
      </c>
      <c r="N58" s="135"/>
      <c r="O58" s="135"/>
      <c r="P58" s="135">
        <f>'将来負担比率（分子）の構造'!M$49</f>
        <v>1753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1551</v>
      </c>
      <c r="C62" s="135"/>
      <c r="D62" s="135"/>
      <c r="E62" s="135">
        <f>'将来負担比率（分子）の構造'!J$45</f>
        <v>1533</v>
      </c>
      <c r="F62" s="135"/>
      <c r="G62" s="135"/>
      <c r="H62" s="135">
        <f>'将来負担比率（分子）の構造'!K$45</f>
        <v>1425</v>
      </c>
      <c r="I62" s="135"/>
      <c r="J62" s="135"/>
      <c r="K62" s="135">
        <f>'将来負担比率（分子）の構造'!L$45</f>
        <v>1335</v>
      </c>
      <c r="L62" s="135"/>
      <c r="M62" s="135"/>
      <c r="N62" s="135">
        <f>'将来負担比率（分子）の構造'!M$45</f>
        <v>1276</v>
      </c>
      <c r="O62" s="135"/>
      <c r="P62" s="135"/>
    </row>
    <row r="63" spans="1:16">
      <c r="A63" s="135" t="s">
        <v>27</v>
      </c>
      <c r="B63" s="135">
        <f>'将来負担比率（分子）の構造'!I$44</f>
        <v>137</v>
      </c>
      <c r="C63" s="135"/>
      <c r="D63" s="135"/>
      <c r="E63" s="135">
        <f>'将来負担比率（分子）の構造'!J$44</f>
        <v>160</v>
      </c>
      <c r="F63" s="135"/>
      <c r="G63" s="135"/>
      <c r="H63" s="135">
        <f>'将来負担比率（分子）の構造'!K$44</f>
        <v>165</v>
      </c>
      <c r="I63" s="135"/>
      <c r="J63" s="135"/>
      <c r="K63" s="135">
        <f>'将来負担比率（分子）の構造'!L$44</f>
        <v>191</v>
      </c>
      <c r="L63" s="135"/>
      <c r="M63" s="135"/>
      <c r="N63" s="135">
        <f>'将来負担比率（分子）の構造'!M$44</f>
        <v>191</v>
      </c>
      <c r="O63" s="135"/>
      <c r="P63" s="135"/>
    </row>
    <row r="64" spans="1:16">
      <c r="A64" s="135" t="s">
        <v>26</v>
      </c>
      <c r="B64" s="135">
        <f>'将来負担比率（分子）の構造'!I$43</f>
        <v>3796</v>
      </c>
      <c r="C64" s="135"/>
      <c r="D64" s="135"/>
      <c r="E64" s="135">
        <f>'将来負担比率（分子）の構造'!J$43</f>
        <v>3698</v>
      </c>
      <c r="F64" s="135"/>
      <c r="G64" s="135"/>
      <c r="H64" s="135">
        <f>'将来負担比率（分子）の構造'!K$43</f>
        <v>3680</v>
      </c>
      <c r="I64" s="135"/>
      <c r="J64" s="135"/>
      <c r="K64" s="135">
        <f>'将来負担比率（分子）の構造'!L$43</f>
        <v>3398</v>
      </c>
      <c r="L64" s="135"/>
      <c r="M64" s="135"/>
      <c r="N64" s="135">
        <f>'将来負担比率（分子）の構造'!M$43</f>
        <v>3100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6366</v>
      </c>
      <c r="C66" s="135"/>
      <c r="D66" s="135"/>
      <c r="E66" s="135">
        <f>'将来負担比率（分子）の構造'!J$41</f>
        <v>6355</v>
      </c>
      <c r="F66" s="135"/>
      <c r="G66" s="135"/>
      <c r="H66" s="135">
        <f>'将来負担比率（分子）の構造'!K$41</f>
        <v>6269</v>
      </c>
      <c r="I66" s="135"/>
      <c r="J66" s="135"/>
      <c r="K66" s="135">
        <f>'将来負担比率（分子）の構造'!L$41</f>
        <v>6274</v>
      </c>
      <c r="L66" s="135"/>
      <c r="M66" s="135"/>
      <c r="N66" s="135">
        <f>'将来負担比率（分子）の構造'!M$41</f>
        <v>6305</v>
      </c>
      <c r="O66" s="135"/>
      <c r="P66" s="135"/>
    </row>
    <row r="67" spans="1:16">
      <c r="A67" s="135" t="s">
        <v>62</v>
      </c>
      <c r="B67" s="135" t="e">
        <f>NA()</f>
        <v>#N/A</v>
      </c>
      <c r="C67" s="135">
        <f>IF(ISNUMBER('将来負担比率（分子）の構造'!I$52), IF('将来負担比率（分子）の構造'!I$52 &lt; 0, 0, '将来負担比率（分子）の構造'!I$52), NA())</f>
        <v>4060</v>
      </c>
      <c r="D67" s="135" t="e">
        <f>NA()</f>
        <v>#N/A</v>
      </c>
      <c r="E67" s="135" t="e">
        <f>NA()</f>
        <v>#N/A</v>
      </c>
      <c r="F67" s="135">
        <f>IF(ISNUMBER('将来負担比率（分子）の構造'!J$52), IF('将来負担比率（分子）の構造'!J$52 &lt; 0, 0, '将来負担比率（分子）の構造'!J$52), NA())</f>
        <v>3345</v>
      </c>
      <c r="G67" s="135" t="e">
        <f>NA()</f>
        <v>#N/A</v>
      </c>
      <c r="H67" s="135" t="e">
        <f>NA()</f>
        <v>#N/A</v>
      </c>
      <c r="I67" s="135">
        <f>IF(ISNUMBER('将来負担比率（分子）の構造'!K$52), IF('将来負担比率（分子）の構造'!K$52 &lt; 0, 0, '将来負担比率（分子）の構造'!K$52), NA())</f>
        <v>2692</v>
      </c>
      <c r="J67" s="135" t="e">
        <f>NA()</f>
        <v>#N/A</v>
      </c>
      <c r="K67" s="135" t="e">
        <f>NA()</f>
        <v>#N/A</v>
      </c>
      <c r="L67" s="135">
        <f>IF(ISNUMBER('将来負担比率（分子）の構造'!L$52), IF('将来負担比率（分子）の構造'!L$52 &lt; 0, 0, '将来負担比率（分子）の構造'!L$52), NA())</f>
        <v>2280</v>
      </c>
      <c r="M67" s="135" t="e">
        <f>NA()</f>
        <v>#N/A</v>
      </c>
      <c r="N67" s="135" t="e">
        <f>NA()</f>
        <v>#N/A</v>
      </c>
      <c r="O67" s="135">
        <f>IF(ISNUMBER('将来負担比率（分子）の構造'!M$52), IF('将来負担比率（分子）の構造'!M$52 &lt; 0, 0, '将来負担比率（分子）の構造'!M$52), NA())</f>
        <v>1814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2017-05-15T00:30:56Z</cp:lastPrinted>
  <dcterms:created xsi:type="dcterms:W3CDTF">2017-02-15T17:14:29Z</dcterms:created>
  <dcterms:modified xsi:type="dcterms:W3CDTF">2017-05-16T08:01:55Z</dcterms:modified>
</cp:coreProperties>
</file>