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18_1" sheetId="1" r:id="rId1"/>
  </sheets>
  <definedNames>
    <definedName name="_xlnm.Print_Area" localSheetId="0">'18_1'!$A$1:$N$31</definedName>
  </definedNames>
  <calcPr fullCalcOnLoad="1"/>
</workbook>
</file>

<file path=xl/sharedStrings.xml><?xml version="1.0" encoding="utf-8"?>
<sst xmlns="http://schemas.openxmlformats.org/spreadsheetml/2006/main" count="74" uniqueCount="50">
  <si>
    <t>計</t>
  </si>
  <si>
    <t>組合名</t>
  </si>
  <si>
    <t>区　　分　</t>
  </si>
  <si>
    <t>18　森林組合の現況</t>
  </si>
  <si>
    <t>　(1) 森林組合</t>
  </si>
  <si>
    <t>所在地</t>
  </si>
  <si>
    <t>払込済出資金</t>
  </si>
  <si>
    <t>総口数</t>
  </si>
  <si>
    <t>総額</t>
  </si>
  <si>
    <t>口</t>
  </si>
  <si>
    <t>千円</t>
  </si>
  <si>
    <t>区域内森林面積
（うち国有林）</t>
  </si>
  <si>
    <t>正組合員数</t>
  </si>
  <si>
    <t>理事</t>
  </si>
  <si>
    <t>常勤</t>
  </si>
  <si>
    <t>非常勤</t>
  </si>
  <si>
    <t>監事</t>
  </si>
  <si>
    <t>人</t>
  </si>
  <si>
    <t>(2) 生産森林組合</t>
  </si>
  <si>
    <t>組合経営
森林面積</t>
  </si>
  <si>
    <t>秩父広域</t>
  </si>
  <si>
    <t>埼玉県中央部</t>
  </si>
  <si>
    <t>こだま</t>
  </si>
  <si>
    <t>組合員数</t>
  </si>
  <si>
    <t>専従職員数</t>
  </si>
  <si>
    <t>技術</t>
  </si>
  <si>
    <t>事務</t>
  </si>
  <si>
    <t>摘要</t>
  </si>
  <si>
    <t>平</t>
  </si>
  <si>
    <t>大河</t>
  </si>
  <si>
    <t>〒357-0054　飯能市大字下直竹1122－2</t>
  </si>
  <si>
    <t>〒355-0364　比企郡ときがわ町大字西平649</t>
  </si>
  <si>
    <t>〒355-0327　比企郡小川町大字腰越43</t>
  </si>
  <si>
    <t>４組合</t>
  </si>
  <si>
    <t>ｈａ</t>
  </si>
  <si>
    <t>西川広域</t>
  </si>
  <si>
    <t>〒357-0046　飯能市大字阿須343番地の1</t>
  </si>
  <si>
    <t>〒355-0311　比企郡小川町大字高谷2466－4</t>
  </si>
  <si>
    <t>（０４９４－２６－５２３１）</t>
  </si>
  <si>
    <t>（０４２－９７２－７１６３）</t>
  </si>
  <si>
    <t>（０４９３－７２－１１２５）</t>
  </si>
  <si>
    <t>所在地・（電話番号）</t>
  </si>
  <si>
    <t>〒368-0034　秩父市日野田町一丁目7番10号</t>
  </si>
  <si>
    <t>〒355-0364　比企郡ときがわ町大字西平709-3</t>
  </si>
  <si>
    <t>〒367-0311　児玉郡神川町大字下阿久原187－2　　　　　　　　　　　　　　　　　　　　　　　　　　　　　（０２７４－５２－２２６６）</t>
  </si>
  <si>
    <t>ｈａ</t>
  </si>
  <si>
    <t>南高麗</t>
  </si>
  <si>
    <t>大椚</t>
  </si>
  <si>
    <t>注) 森林組合一斉調査、各組合の総会資料等による。</t>
  </si>
  <si>
    <t>組合員所有
森林面積
（うち公有林）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</si>
</sst>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6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12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38" fontId="3" fillId="0" borderId="14" xfId="48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3" fillId="0" borderId="16" xfId="48" applyFont="1" applyBorder="1" applyAlignment="1">
      <alignment horizontal="right" vertical="center"/>
    </xf>
    <xf numFmtId="38" fontId="3" fillId="0" borderId="17" xfId="48" applyFont="1" applyBorder="1" applyAlignment="1">
      <alignment horizontal="right" vertical="center"/>
    </xf>
    <xf numFmtId="0" fontId="2" fillId="0" borderId="12" xfId="0" applyFont="1" applyBorder="1" applyAlignment="1">
      <alignment horizontal="center"/>
    </xf>
    <xf numFmtId="38" fontId="2" fillId="0" borderId="18" xfId="48" applyFont="1" applyBorder="1" applyAlignment="1">
      <alignment/>
    </xf>
    <xf numFmtId="38" fontId="2" fillId="0" borderId="19" xfId="48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38" fontId="2" fillId="0" borderId="20" xfId="48" applyFont="1" applyBorder="1" applyAlignment="1">
      <alignment horizontal="left" vertical="center"/>
    </xf>
    <xf numFmtId="38" fontId="2" fillId="0" borderId="12" xfId="48" applyFont="1" applyBorder="1" applyAlignment="1">
      <alignment horizontal="left" vertical="center"/>
    </xf>
    <xf numFmtId="38" fontId="2" fillId="0" borderId="18" xfId="48" applyFont="1" applyBorder="1" applyAlignment="1">
      <alignment vertical="center"/>
    </xf>
    <xf numFmtId="177" fontId="2" fillId="0" borderId="18" xfId="48" applyNumberFormat="1" applyFont="1" applyBorder="1" applyAlignment="1">
      <alignment vertical="top"/>
    </xf>
    <xf numFmtId="38" fontId="2" fillId="0" borderId="19" xfId="48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0" fontId="2" fillId="0" borderId="13" xfId="0" applyFont="1" applyBorder="1" applyAlignment="1">
      <alignment horizontal="center"/>
    </xf>
    <xf numFmtId="38" fontId="2" fillId="0" borderId="21" xfId="48" applyFont="1" applyBorder="1" applyAlignment="1">
      <alignment horizontal="left"/>
    </xf>
    <xf numFmtId="38" fontId="2" fillId="0" borderId="13" xfId="48" applyFont="1" applyBorder="1" applyAlignment="1">
      <alignment horizontal="left"/>
    </xf>
    <xf numFmtId="38" fontId="2" fillId="0" borderId="22" xfId="48" applyFont="1" applyBorder="1" applyAlignment="1">
      <alignment/>
    </xf>
    <xf numFmtId="177" fontId="2" fillId="0" borderId="22" xfId="48" applyNumberFormat="1" applyFont="1" applyBorder="1" applyAlignment="1">
      <alignment vertical="top"/>
    </xf>
    <xf numFmtId="38" fontId="2" fillId="0" borderId="23" xfId="48" applyFont="1" applyBorder="1" applyAlignment="1">
      <alignment vertical="center"/>
    </xf>
    <xf numFmtId="38" fontId="2" fillId="0" borderId="24" xfId="48" applyNumberFormat="1" applyFont="1" applyBorder="1" applyAlignment="1">
      <alignment horizontal="right" vertical="top"/>
    </xf>
    <xf numFmtId="177" fontId="2" fillId="0" borderId="24" xfId="48" applyNumberFormat="1" applyFont="1" applyBorder="1" applyAlignment="1">
      <alignment vertical="top"/>
    </xf>
    <xf numFmtId="176" fontId="2" fillId="0" borderId="24" xfId="48" applyNumberFormat="1" applyFont="1" applyBorder="1" applyAlignment="1">
      <alignment horizontal="right" vertical="top"/>
    </xf>
    <xf numFmtId="176" fontId="2" fillId="0" borderId="25" xfId="48" applyNumberFormat="1" applyFont="1" applyBorder="1" applyAlignment="1">
      <alignment horizontal="right" vertical="top"/>
    </xf>
    <xf numFmtId="38" fontId="2" fillId="0" borderId="16" xfId="48" applyFont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8" fontId="2" fillId="0" borderId="22" xfId="48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38" fontId="2" fillId="0" borderId="27" xfId="48" applyFont="1" applyBorder="1" applyAlignment="1">
      <alignment horizontal="center" vertical="center"/>
    </xf>
    <xf numFmtId="38" fontId="2" fillId="0" borderId="27" xfId="48" applyNumberFormat="1" applyFont="1" applyBorder="1" applyAlignment="1">
      <alignment horizontal="right" vertical="center"/>
    </xf>
    <xf numFmtId="176" fontId="2" fillId="0" borderId="28" xfId="48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38" fontId="3" fillId="0" borderId="18" xfId="48" applyFont="1" applyBorder="1" applyAlignment="1">
      <alignment horizontal="center" vertical="center" wrapText="1"/>
    </xf>
    <xf numFmtId="38" fontId="3" fillId="0" borderId="22" xfId="48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2" fillId="0" borderId="29" xfId="48" applyFont="1" applyBorder="1" applyAlignment="1">
      <alignment horizontal="center" vertical="center"/>
    </xf>
    <xf numFmtId="38" fontId="2" fillId="0" borderId="15" xfId="48" applyFont="1" applyBorder="1" applyAlignment="1">
      <alignment horizontal="center" vertical="center"/>
    </xf>
    <xf numFmtId="38" fontId="2" fillId="0" borderId="20" xfId="48" applyFont="1" applyBorder="1" applyAlignment="1">
      <alignment horizontal="left"/>
    </xf>
    <xf numFmtId="38" fontId="2" fillId="0" borderId="12" xfId="48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38" fontId="2" fillId="0" borderId="31" xfId="48" applyFont="1" applyBorder="1" applyAlignment="1">
      <alignment horizontal="center" vertical="center"/>
    </xf>
    <xf numFmtId="38" fontId="2" fillId="0" borderId="30" xfId="48" applyFont="1" applyBorder="1" applyAlignment="1">
      <alignment horizontal="center" vertical="center"/>
    </xf>
    <xf numFmtId="38" fontId="2" fillId="0" borderId="20" xfId="48" applyFont="1" applyBorder="1" applyAlignment="1">
      <alignment vertical="center" wrapText="1"/>
    </xf>
    <xf numFmtId="38" fontId="2" fillId="0" borderId="12" xfId="48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2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228600" y="962025"/>
          <a:ext cx="16192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21</xdr:row>
      <xdr:rowOff>19050</xdr:rowOff>
    </xdr:from>
    <xdr:to>
      <xdr:col>1</xdr:col>
      <xdr:colOff>1628775</xdr:colOff>
      <xdr:row>23</xdr:row>
      <xdr:rowOff>9525</xdr:rowOff>
    </xdr:to>
    <xdr:sp>
      <xdr:nvSpPr>
        <xdr:cNvPr id="2" name="Line 1"/>
        <xdr:cNvSpPr>
          <a:spLocks/>
        </xdr:cNvSpPr>
      </xdr:nvSpPr>
      <xdr:spPr>
        <a:xfrm>
          <a:off x="228600" y="6115050"/>
          <a:ext cx="16192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view="pageBreakPreview" zoomScale="80" zoomScaleSheetLayoutView="80" workbookViewId="0" topLeftCell="A25">
      <selection activeCell="K19" sqref="K19"/>
    </sheetView>
  </sheetViews>
  <sheetFormatPr defaultColWidth="9.00390625" defaultRowHeight="13.5"/>
  <cols>
    <col min="1" max="1" width="2.875" style="1" customWidth="1"/>
    <col min="2" max="2" width="21.375" style="1" customWidth="1"/>
    <col min="3" max="3" width="40.625" style="1" customWidth="1"/>
    <col min="4" max="5" width="11.125" style="1" customWidth="1"/>
    <col min="6" max="6" width="10.125" style="1" customWidth="1"/>
    <col min="7" max="13" width="12.875" style="1" customWidth="1"/>
    <col min="14" max="14" width="2.125" style="1" customWidth="1"/>
    <col min="15" max="16384" width="9.00390625" style="1" customWidth="1"/>
  </cols>
  <sheetData>
    <row r="2" spans="2:13" ht="26.25" customHeight="1">
      <c r="B2" s="45" t="s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20.25" customHeight="1">
      <c r="B3" s="46" t="s">
        <v>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4.25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1:13" ht="27" customHeight="1">
      <c r="A5" s="5"/>
      <c r="B5" s="6" t="s">
        <v>2</v>
      </c>
      <c r="C5" s="52" t="s">
        <v>41</v>
      </c>
      <c r="D5" s="53"/>
      <c r="E5" s="50" t="s">
        <v>6</v>
      </c>
      <c r="F5" s="51"/>
      <c r="G5" s="63" t="s">
        <v>11</v>
      </c>
      <c r="H5" s="63" t="s">
        <v>49</v>
      </c>
      <c r="I5" s="60" t="s">
        <v>12</v>
      </c>
      <c r="J5" s="50" t="s">
        <v>13</v>
      </c>
      <c r="K5" s="51"/>
      <c r="L5" s="58" t="s">
        <v>16</v>
      </c>
      <c r="M5" s="7"/>
    </row>
    <row r="6" spans="1:12" ht="27" customHeight="1">
      <c r="A6" s="5"/>
      <c r="B6" s="8" t="s">
        <v>1</v>
      </c>
      <c r="C6" s="50"/>
      <c r="D6" s="51"/>
      <c r="E6" s="9" t="s">
        <v>7</v>
      </c>
      <c r="F6" s="9" t="s">
        <v>8</v>
      </c>
      <c r="G6" s="62"/>
      <c r="H6" s="62"/>
      <c r="I6" s="62"/>
      <c r="J6" s="9" t="s">
        <v>14</v>
      </c>
      <c r="K6" s="9" t="s">
        <v>15</v>
      </c>
      <c r="L6" s="59"/>
    </row>
    <row r="7" spans="1:12" ht="18" customHeight="1">
      <c r="A7" s="5"/>
      <c r="B7" s="10"/>
      <c r="C7" s="54"/>
      <c r="D7" s="55"/>
      <c r="E7" s="11" t="s">
        <v>9</v>
      </c>
      <c r="F7" s="11" t="s">
        <v>10</v>
      </c>
      <c r="G7" s="11" t="s">
        <v>34</v>
      </c>
      <c r="H7" s="11" t="s">
        <v>34</v>
      </c>
      <c r="I7" s="11" t="s">
        <v>17</v>
      </c>
      <c r="J7" s="11" t="s">
        <v>17</v>
      </c>
      <c r="K7" s="11" t="s">
        <v>17</v>
      </c>
      <c r="L7" s="12" t="s">
        <v>17</v>
      </c>
    </row>
    <row r="8" spans="1:12" ht="23.25" customHeight="1">
      <c r="A8" s="5"/>
      <c r="B8" s="13" t="s">
        <v>20</v>
      </c>
      <c r="C8" s="56" t="s">
        <v>42</v>
      </c>
      <c r="D8" s="57"/>
      <c r="E8" s="14">
        <v>57388</v>
      </c>
      <c r="F8" s="14">
        <v>57388</v>
      </c>
      <c r="G8" s="14">
        <v>75453</v>
      </c>
      <c r="H8" s="14">
        <v>44580</v>
      </c>
      <c r="I8" s="14">
        <v>4514</v>
      </c>
      <c r="J8" s="14">
        <v>1</v>
      </c>
      <c r="K8" s="14">
        <v>20</v>
      </c>
      <c r="L8" s="15">
        <v>3</v>
      </c>
    </row>
    <row r="9" spans="1:12" ht="23.25" customHeight="1">
      <c r="A9" s="5"/>
      <c r="B9" s="16"/>
      <c r="C9" s="17" t="s">
        <v>38</v>
      </c>
      <c r="D9" s="18"/>
      <c r="E9" s="19"/>
      <c r="F9" s="19"/>
      <c r="G9" s="20">
        <v>11890</v>
      </c>
      <c r="H9" s="20">
        <v>3463</v>
      </c>
      <c r="I9" s="19"/>
      <c r="J9" s="19"/>
      <c r="K9" s="19"/>
      <c r="L9" s="21"/>
    </row>
    <row r="10" spans="1:12" ht="23.25" customHeight="1">
      <c r="A10" s="5"/>
      <c r="B10" s="13" t="s">
        <v>35</v>
      </c>
      <c r="C10" s="56" t="s">
        <v>36</v>
      </c>
      <c r="D10" s="57"/>
      <c r="E10" s="14">
        <v>86446</v>
      </c>
      <c r="F10" s="14">
        <v>86446</v>
      </c>
      <c r="G10" s="14">
        <v>19973</v>
      </c>
      <c r="H10" s="14">
        <v>9888</v>
      </c>
      <c r="I10" s="14">
        <v>2646</v>
      </c>
      <c r="J10" s="14">
        <v>1</v>
      </c>
      <c r="K10" s="14">
        <v>11</v>
      </c>
      <c r="L10" s="15">
        <v>3</v>
      </c>
    </row>
    <row r="11" spans="1:12" ht="23.25" customHeight="1">
      <c r="A11" s="5"/>
      <c r="B11" s="16"/>
      <c r="C11" s="17" t="s">
        <v>39</v>
      </c>
      <c r="D11" s="18"/>
      <c r="E11" s="19"/>
      <c r="F11" s="19"/>
      <c r="G11" s="20">
        <v>0</v>
      </c>
      <c r="H11" s="20">
        <v>661</v>
      </c>
      <c r="I11" s="19"/>
      <c r="J11" s="19"/>
      <c r="K11" s="19"/>
      <c r="L11" s="21"/>
    </row>
    <row r="12" spans="1:12" s="23" customFormat="1" ht="21.75" customHeight="1">
      <c r="A12" s="22"/>
      <c r="B12" s="13" t="s">
        <v>21</v>
      </c>
      <c r="C12" s="56" t="s">
        <v>37</v>
      </c>
      <c r="D12" s="57"/>
      <c r="E12" s="14">
        <v>48874</v>
      </c>
      <c r="F12" s="14">
        <v>48874</v>
      </c>
      <c r="G12" s="14">
        <f>14564+68</f>
        <v>14632</v>
      </c>
      <c r="H12" s="14">
        <v>12831</v>
      </c>
      <c r="I12" s="14">
        <v>1923</v>
      </c>
      <c r="J12" s="14">
        <v>1</v>
      </c>
      <c r="K12" s="14">
        <v>11</v>
      </c>
      <c r="L12" s="15">
        <v>3</v>
      </c>
    </row>
    <row r="13" spans="1:12" s="23" customFormat="1" ht="21.75" customHeight="1">
      <c r="A13" s="22"/>
      <c r="B13" s="16"/>
      <c r="C13" s="17" t="s">
        <v>40</v>
      </c>
      <c r="D13" s="18"/>
      <c r="E13" s="24"/>
      <c r="F13" s="24"/>
      <c r="G13" s="20">
        <v>68</v>
      </c>
      <c r="H13" s="24"/>
      <c r="I13" s="24"/>
      <c r="J13" s="24"/>
      <c r="K13" s="24"/>
      <c r="L13" s="25"/>
    </row>
    <row r="14" spans="1:12" s="23" customFormat="1" ht="39.75" customHeight="1">
      <c r="A14" s="22"/>
      <c r="B14" s="16" t="s">
        <v>22</v>
      </c>
      <c r="C14" s="68" t="s">
        <v>44</v>
      </c>
      <c r="D14" s="69"/>
      <c r="E14" s="26">
        <v>28900</v>
      </c>
      <c r="F14" s="24">
        <v>2890</v>
      </c>
      <c r="G14" s="24">
        <v>5382</v>
      </c>
      <c r="H14" s="24">
        <v>2323</v>
      </c>
      <c r="I14" s="24">
        <v>449</v>
      </c>
      <c r="J14" s="24">
        <v>2</v>
      </c>
      <c r="K14" s="24">
        <v>9</v>
      </c>
      <c r="L14" s="25">
        <v>2</v>
      </c>
    </row>
    <row r="15" spans="1:12" ht="23.25" customHeight="1">
      <c r="A15" s="5"/>
      <c r="B15" s="27"/>
      <c r="C15" s="28"/>
      <c r="D15" s="29"/>
      <c r="E15" s="30"/>
      <c r="F15" s="30"/>
      <c r="G15" s="30"/>
      <c r="H15" s="31"/>
      <c r="I15" s="30"/>
      <c r="J15" s="30"/>
      <c r="K15" s="30"/>
      <c r="L15" s="32"/>
    </row>
    <row r="16" spans="1:12" ht="25.5" customHeight="1">
      <c r="A16" s="5"/>
      <c r="B16" s="64" t="s">
        <v>0</v>
      </c>
      <c r="C16" s="54" t="s">
        <v>33</v>
      </c>
      <c r="D16" s="55"/>
      <c r="E16" s="14">
        <f>+E8+E10+E12+E14</f>
        <v>221608</v>
      </c>
      <c r="F16" s="14">
        <f>+F8+F10+F12+F14</f>
        <v>195598</v>
      </c>
      <c r="G16" s="14">
        <f aca="true" t="shared" si="0" ref="G16:L16">+G8+G10+G12+G14</f>
        <v>115440</v>
      </c>
      <c r="H16" s="14">
        <f t="shared" si="0"/>
        <v>69622</v>
      </c>
      <c r="I16" s="14">
        <f t="shared" si="0"/>
        <v>9532</v>
      </c>
      <c r="J16" s="14">
        <f t="shared" si="0"/>
        <v>5</v>
      </c>
      <c r="K16" s="14">
        <f t="shared" si="0"/>
        <v>51</v>
      </c>
      <c r="L16" s="15">
        <f t="shared" si="0"/>
        <v>11</v>
      </c>
    </row>
    <row r="17" spans="1:12" ht="25.5" customHeight="1" thickBot="1">
      <c r="A17" s="5"/>
      <c r="B17" s="65"/>
      <c r="C17" s="66"/>
      <c r="D17" s="67"/>
      <c r="E17" s="33"/>
      <c r="F17" s="33"/>
      <c r="G17" s="34">
        <f>+G9+G11+G13</f>
        <v>11958</v>
      </c>
      <c r="H17" s="34">
        <f>H11+H9</f>
        <v>4124</v>
      </c>
      <c r="I17" s="35"/>
      <c r="J17" s="35"/>
      <c r="K17" s="35"/>
      <c r="L17" s="36"/>
    </row>
    <row r="18" spans="2:13" ht="20.25" customHeight="1">
      <c r="B18" s="47" t="s">
        <v>48</v>
      </c>
      <c r="C18" s="47"/>
      <c r="D18" s="47"/>
      <c r="E18" s="47"/>
      <c r="F18" s="47"/>
      <c r="G18" s="2"/>
      <c r="H18" s="2"/>
      <c r="I18" s="2"/>
      <c r="J18" s="2"/>
      <c r="K18" s="2"/>
      <c r="L18" s="2"/>
      <c r="M18" s="2"/>
    </row>
    <row r="19" ht="25.5" customHeight="1"/>
    <row r="20" spans="2:13" ht="23.25" customHeight="1">
      <c r="B20" s="46" t="s">
        <v>18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ht="14.25" thickBo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28.5" customHeight="1">
      <c r="A22" s="5"/>
      <c r="B22" s="6" t="s">
        <v>2</v>
      </c>
      <c r="C22" s="60" t="s">
        <v>5</v>
      </c>
      <c r="D22" s="50" t="s">
        <v>6</v>
      </c>
      <c r="E22" s="51"/>
      <c r="F22" s="48" t="s">
        <v>19</v>
      </c>
      <c r="G22" s="60" t="s">
        <v>23</v>
      </c>
      <c r="H22" s="50" t="s">
        <v>13</v>
      </c>
      <c r="I22" s="51"/>
      <c r="J22" s="60" t="s">
        <v>16</v>
      </c>
      <c r="K22" s="50" t="s">
        <v>24</v>
      </c>
      <c r="L22" s="51"/>
      <c r="M22" s="58" t="s">
        <v>27</v>
      </c>
    </row>
    <row r="23" spans="1:13" ht="28.5" customHeight="1">
      <c r="A23" s="5"/>
      <c r="B23" s="8" t="s">
        <v>1</v>
      </c>
      <c r="C23" s="61"/>
      <c r="D23" s="9" t="s">
        <v>7</v>
      </c>
      <c r="E23" s="9" t="s">
        <v>8</v>
      </c>
      <c r="F23" s="49"/>
      <c r="G23" s="62"/>
      <c r="H23" s="9" t="s">
        <v>14</v>
      </c>
      <c r="I23" s="9" t="s">
        <v>15</v>
      </c>
      <c r="J23" s="62"/>
      <c r="K23" s="9" t="s">
        <v>25</v>
      </c>
      <c r="L23" s="9" t="s">
        <v>26</v>
      </c>
      <c r="M23" s="59"/>
    </row>
    <row r="24" spans="1:13" ht="18" customHeight="1">
      <c r="A24" s="5"/>
      <c r="B24" s="10"/>
      <c r="C24" s="37"/>
      <c r="D24" s="11" t="s">
        <v>9</v>
      </c>
      <c r="E24" s="11" t="s">
        <v>10</v>
      </c>
      <c r="F24" s="11" t="s">
        <v>45</v>
      </c>
      <c r="G24" s="11" t="s">
        <v>17</v>
      </c>
      <c r="H24" s="11" t="s">
        <v>17</v>
      </c>
      <c r="I24" s="11" t="s">
        <v>17</v>
      </c>
      <c r="J24" s="11" t="s">
        <v>17</v>
      </c>
      <c r="K24" s="11" t="s">
        <v>17</v>
      </c>
      <c r="L24" s="11" t="s">
        <v>17</v>
      </c>
      <c r="M24" s="12"/>
    </row>
    <row r="25" spans="1:13" ht="34.5" customHeight="1">
      <c r="A25" s="5"/>
      <c r="B25" s="16" t="s">
        <v>46</v>
      </c>
      <c r="C25" s="19" t="s">
        <v>30</v>
      </c>
      <c r="D25" s="38">
        <v>2220</v>
      </c>
      <c r="E25" s="19">
        <v>1110</v>
      </c>
      <c r="F25" s="19">
        <v>38</v>
      </c>
      <c r="G25" s="19">
        <v>444</v>
      </c>
      <c r="H25" s="19">
        <v>0</v>
      </c>
      <c r="I25" s="19">
        <v>8</v>
      </c>
      <c r="J25" s="19">
        <v>3</v>
      </c>
      <c r="K25" s="19">
        <v>0</v>
      </c>
      <c r="L25" s="19">
        <v>1</v>
      </c>
      <c r="M25" s="21"/>
    </row>
    <row r="26" spans="1:13" ht="34.5" customHeight="1">
      <c r="A26" s="5"/>
      <c r="B26" s="16" t="s">
        <v>28</v>
      </c>
      <c r="C26" s="19" t="s">
        <v>31</v>
      </c>
      <c r="D26" s="19">
        <v>1221</v>
      </c>
      <c r="E26" s="19">
        <v>1548</v>
      </c>
      <c r="F26" s="19">
        <v>141</v>
      </c>
      <c r="G26" s="19">
        <v>407</v>
      </c>
      <c r="H26" s="19">
        <v>0</v>
      </c>
      <c r="I26" s="19">
        <v>13</v>
      </c>
      <c r="J26" s="19">
        <v>3</v>
      </c>
      <c r="K26" s="19">
        <v>0</v>
      </c>
      <c r="L26" s="19">
        <v>1</v>
      </c>
      <c r="M26" s="21"/>
    </row>
    <row r="27" spans="1:13" ht="34.5" customHeight="1">
      <c r="A27" s="5"/>
      <c r="B27" s="16" t="s">
        <v>47</v>
      </c>
      <c r="C27" s="19" t="s">
        <v>43</v>
      </c>
      <c r="D27" s="19">
        <v>216</v>
      </c>
      <c r="E27" s="19">
        <v>218</v>
      </c>
      <c r="F27" s="19">
        <v>52</v>
      </c>
      <c r="G27" s="19">
        <v>216</v>
      </c>
      <c r="H27" s="19">
        <v>0</v>
      </c>
      <c r="I27" s="19">
        <v>11</v>
      </c>
      <c r="J27" s="19">
        <v>3</v>
      </c>
      <c r="K27" s="19">
        <v>0</v>
      </c>
      <c r="L27" s="19">
        <v>2</v>
      </c>
      <c r="M27" s="21"/>
    </row>
    <row r="28" spans="1:13" ht="34.5" customHeight="1">
      <c r="A28" s="5"/>
      <c r="B28" s="16" t="s">
        <v>29</v>
      </c>
      <c r="C28" s="19" t="s">
        <v>32</v>
      </c>
      <c r="D28" s="38">
        <v>6100</v>
      </c>
      <c r="E28" s="19">
        <v>3050</v>
      </c>
      <c r="F28" s="19">
        <v>105</v>
      </c>
      <c r="G28" s="19">
        <v>851</v>
      </c>
      <c r="H28" s="19">
        <v>0</v>
      </c>
      <c r="I28" s="19">
        <v>10</v>
      </c>
      <c r="J28" s="19">
        <v>2</v>
      </c>
      <c r="K28" s="19">
        <v>0</v>
      </c>
      <c r="L28" s="19">
        <v>1</v>
      </c>
      <c r="M28" s="21"/>
    </row>
    <row r="29" spans="1:13" ht="34.5" customHeight="1">
      <c r="A29" s="5"/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32"/>
    </row>
    <row r="30" spans="1:13" ht="34.5" customHeight="1" thickBot="1">
      <c r="A30" s="5"/>
      <c r="B30" s="41" t="s">
        <v>0</v>
      </c>
      <c r="C30" s="42" t="s">
        <v>33</v>
      </c>
      <c r="D30" s="43">
        <f>SUM(D25:D29)</f>
        <v>9757</v>
      </c>
      <c r="E30" s="43">
        <f>SUM(E25:E29)</f>
        <v>5926</v>
      </c>
      <c r="F30" s="43">
        <f>SUM(F25:F29)</f>
        <v>336</v>
      </c>
      <c r="G30" s="43">
        <f aca="true" t="shared" si="1" ref="G30:L30">SUM(G25:G29)</f>
        <v>1918</v>
      </c>
      <c r="H30" s="43">
        <f t="shared" si="1"/>
        <v>0</v>
      </c>
      <c r="I30" s="43">
        <f t="shared" si="1"/>
        <v>42</v>
      </c>
      <c r="J30" s="43">
        <f t="shared" si="1"/>
        <v>11</v>
      </c>
      <c r="K30" s="43">
        <f t="shared" si="1"/>
        <v>0</v>
      </c>
      <c r="L30" s="43">
        <f t="shared" si="1"/>
        <v>5</v>
      </c>
      <c r="M30" s="44"/>
    </row>
    <row r="31" spans="2:13" ht="34.5" customHeight="1">
      <c r="B31" s="47" t="s">
        <v>48</v>
      </c>
      <c r="C31" s="47"/>
      <c r="D31" s="47"/>
      <c r="E31" s="47"/>
      <c r="F31" s="47"/>
      <c r="G31" s="2"/>
      <c r="H31" s="2"/>
      <c r="I31" s="2"/>
      <c r="J31" s="2"/>
      <c r="K31" s="2"/>
      <c r="L31" s="2"/>
      <c r="M31" s="2"/>
    </row>
  </sheetData>
  <sheetProtection/>
  <mergeCells count="24">
    <mergeCell ref="M22:M23"/>
    <mergeCell ref="E5:F5"/>
    <mergeCell ref="H22:I22"/>
    <mergeCell ref="G5:G6"/>
    <mergeCell ref="H5:H6"/>
    <mergeCell ref="I5:I6"/>
    <mergeCell ref="B18:F18"/>
    <mergeCell ref="B16:B17"/>
    <mergeCell ref="C16:D17"/>
    <mergeCell ref="C14:D14"/>
    <mergeCell ref="J5:K5"/>
    <mergeCell ref="L5:L6"/>
    <mergeCell ref="C22:C23"/>
    <mergeCell ref="G22:G23"/>
    <mergeCell ref="J22:J23"/>
    <mergeCell ref="K22:L22"/>
    <mergeCell ref="B31:F31"/>
    <mergeCell ref="F22:F23"/>
    <mergeCell ref="D22:E22"/>
    <mergeCell ref="C5:D6"/>
    <mergeCell ref="C7:D7"/>
    <mergeCell ref="C8:D8"/>
    <mergeCell ref="C10:D10"/>
    <mergeCell ref="C12:D12"/>
  </mergeCells>
  <printOptions/>
  <pageMargins left="0.31496062992125984" right="0.31496062992125984" top="0.7480314960629921" bottom="0.6692913385826772" header="0.35433070866141736" footer="0.3937007874015748"/>
  <pageSetup firstPageNumber="107" useFirstPageNumber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2015-01-05T07:18:28Z</cp:lastPrinted>
  <dcterms:created xsi:type="dcterms:W3CDTF">2009-08-20T04:58:40Z</dcterms:created>
  <dcterms:modified xsi:type="dcterms:W3CDTF">2017-03-27T10:31:46Z</dcterms:modified>
  <cp:category/>
  <cp:version/>
  <cp:contentType/>
  <cp:contentStatus/>
</cp:coreProperties>
</file>